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pol00007.SOLISCOM\surfdrive\praktijkpublicatie qtsa\afnametool\"/>
    </mc:Choice>
  </mc:AlternateContent>
  <xr:revisionPtr revIDLastSave="0" documentId="13_ncr:1_{ACA1B461-108A-4E66-AACE-1D0DCA018D33}" xr6:coauthVersionLast="47" xr6:coauthVersionMax="47" xr10:uidLastSave="{00000000-0000-0000-0000-000000000000}"/>
  <bookViews>
    <workbookView xWindow="-110" yWindow="-110" windowWidth="19420" windowHeight="10420" xr2:uid="{E6E0CF1F-4CA6-4E88-B467-1E7234C832D5}"/>
  </bookViews>
  <sheets>
    <sheet name="Toelichting" sheetId="3" r:id="rId1"/>
    <sheet name="Vragenlijst - printversie" sheetId="7" r:id="rId2"/>
    <sheet name="Antwoorden leerlingen" sheetId="1" r:id="rId3"/>
    <sheet name="Uitslag vragenlijst-rekentool" sheetId="2" r:id="rId4"/>
    <sheet name="Referentiekader" sheetId="8" r:id="rId5"/>
    <sheet name="Technisch" sheetId="4"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1" l="1" a="1"/>
  <c r="L2" i="1" s="1"/>
  <c r="D4" i="2" a="1"/>
  <c r="D4" i="2" s="1"/>
  <c r="D6" i="2" a="1"/>
  <c r="D6" i="2" s="1"/>
  <c r="D7" i="2" a="1"/>
  <c r="D7" i="2" s="1"/>
  <c r="D8" i="2" a="1"/>
  <c r="D8" i="2" s="1"/>
  <c r="D9" i="2" a="1"/>
  <c r="D9" i="2" s="1"/>
  <c r="D10" i="2" a="1"/>
  <c r="D10" i="2" s="1"/>
  <c r="D11" i="2" a="1"/>
  <c r="D11" i="2" s="1"/>
  <c r="D12" i="2" a="1"/>
  <c r="D12" i="2" s="1"/>
  <c r="D13" i="2" a="1"/>
  <c r="D13" i="2" s="1"/>
  <c r="D14" i="2" a="1"/>
  <c r="D14" i="2" s="1"/>
  <c r="D15" i="2" a="1"/>
  <c r="D15" i="2" s="1"/>
  <c r="D16" i="2" a="1"/>
  <c r="D16" i="2" s="1"/>
  <c r="D17" i="2" a="1"/>
  <c r="D17" i="2" s="1"/>
  <c r="D18" i="2" a="1"/>
  <c r="D18" i="2" s="1"/>
  <c r="D19" i="2" a="1"/>
  <c r="D19" i="2" s="1"/>
  <c r="D20" i="2" a="1"/>
  <c r="D20" i="2" s="1"/>
  <c r="D21" i="2" a="1"/>
  <c r="D21" i="2" s="1"/>
  <c r="D22" i="2" a="1"/>
  <c r="D22" i="2" s="1"/>
  <c r="D23" i="2" a="1"/>
  <c r="D23" i="2" s="1"/>
  <c r="D24" i="2" a="1"/>
  <c r="D24" i="2" s="1"/>
  <c r="D25" i="2" a="1"/>
  <c r="D25" i="2" s="1"/>
  <c r="D26" i="2" a="1"/>
  <c r="D26" i="2" s="1"/>
  <c r="D27" i="2" a="1"/>
  <c r="D27" i="2" s="1"/>
  <c r="D28" i="2" a="1"/>
  <c r="D28" i="2" s="1"/>
  <c r="D29" i="2" a="1"/>
  <c r="D29" i="2" s="1"/>
  <c r="D30" i="2" a="1"/>
  <c r="D30" i="2" s="1"/>
  <c r="D31" i="2" a="1"/>
  <c r="D31" i="2" s="1"/>
  <c r="D32" i="2" a="1"/>
  <c r="D32" i="2" s="1"/>
  <c r="D33" i="2" a="1"/>
  <c r="D33" i="2" s="1"/>
  <c r="D34" i="2" a="1"/>
  <c r="D34" i="2" s="1"/>
  <c r="D35" i="2" a="1"/>
  <c r="D35" i="2" s="1"/>
  <c r="D36" i="2" a="1"/>
  <c r="D36" i="2" s="1"/>
  <c r="D37" i="2" a="1"/>
  <c r="D37" i="2" s="1"/>
  <c r="D38" i="2" a="1"/>
  <c r="D38" i="2" s="1"/>
  <c r="D5" i="2" a="1"/>
  <c r="D5" i="2" s="1"/>
  <c r="F5" i="2" a="1"/>
  <c r="F5" i="2" s="1"/>
  <c r="F6" i="2" a="1"/>
  <c r="F6" i="2" s="1"/>
  <c r="F7" i="2" a="1"/>
  <c r="F7" i="2" s="1"/>
  <c r="F8" i="2" a="1"/>
  <c r="F8" i="2" s="1"/>
  <c r="F9" i="2" a="1"/>
  <c r="F9" i="2" s="1"/>
  <c r="F10" i="2" a="1"/>
  <c r="F10" i="2" s="1"/>
  <c r="F11" i="2" a="1"/>
  <c r="F11" i="2" s="1"/>
  <c r="F12" i="2" a="1"/>
  <c r="F12" i="2" s="1"/>
  <c r="F13" i="2" a="1"/>
  <c r="F13" i="2" s="1"/>
  <c r="F14" i="2" a="1"/>
  <c r="F14" i="2" s="1"/>
  <c r="F15" i="2" a="1"/>
  <c r="F15" i="2" s="1"/>
  <c r="F16" i="2" a="1"/>
  <c r="F16" i="2" s="1"/>
  <c r="F17" i="2" a="1"/>
  <c r="F17" i="2" s="1"/>
  <c r="F18" i="2" a="1"/>
  <c r="F18" i="2" s="1"/>
  <c r="F19" i="2" a="1"/>
  <c r="F19" i="2" s="1"/>
  <c r="F20" i="2" a="1"/>
  <c r="F20" i="2" s="1"/>
  <c r="F21" i="2" a="1"/>
  <c r="F21" i="2" s="1"/>
  <c r="F22" i="2" a="1"/>
  <c r="F22" i="2" s="1"/>
  <c r="F23" i="2" a="1"/>
  <c r="F23" i="2" s="1"/>
  <c r="F24" i="2" a="1"/>
  <c r="F24" i="2" s="1"/>
  <c r="F25" i="2" a="1"/>
  <c r="F25" i="2" s="1"/>
  <c r="F26" i="2" a="1"/>
  <c r="F26" i="2" s="1"/>
  <c r="F27" i="2" a="1"/>
  <c r="F27" i="2" s="1"/>
  <c r="F28" i="2" a="1"/>
  <c r="F28" i="2" s="1"/>
  <c r="F29" i="2" a="1"/>
  <c r="F29" i="2" s="1"/>
  <c r="F30" i="2" a="1"/>
  <c r="F30" i="2" s="1"/>
  <c r="F31" i="2" a="1"/>
  <c r="F31" i="2" s="1"/>
  <c r="F32" i="2" a="1"/>
  <c r="F32" i="2" s="1"/>
  <c r="F33" i="2" a="1"/>
  <c r="F33" i="2" s="1"/>
  <c r="F34" i="2" a="1"/>
  <c r="F34" i="2" s="1"/>
  <c r="F35" i="2" a="1"/>
  <c r="F35" i="2" s="1"/>
  <c r="F36" i="2" a="1"/>
  <c r="F36" i="2" s="1"/>
  <c r="F37" i="2" a="1"/>
  <c r="F37" i="2" s="1"/>
  <c r="F38" i="2" a="1"/>
  <c r="F38" i="2" s="1"/>
  <c r="F4" i="2" a="1"/>
  <c r="F4" i="2" s="1"/>
  <c r="E5" i="2" a="1"/>
  <c r="E5" i="2" s="1"/>
  <c r="E6" i="2" a="1"/>
  <c r="E6" i="2" s="1"/>
  <c r="E7" i="2" a="1"/>
  <c r="E7" i="2" s="1"/>
  <c r="E8" i="2" a="1"/>
  <c r="E8" i="2" s="1"/>
  <c r="E9" i="2" a="1"/>
  <c r="E9" i="2" s="1"/>
  <c r="E10" i="2" a="1"/>
  <c r="E10" i="2" s="1"/>
  <c r="E11" i="2" a="1"/>
  <c r="E11" i="2" s="1"/>
  <c r="E12" i="2" a="1"/>
  <c r="E12" i="2" s="1"/>
  <c r="E13" i="2" a="1"/>
  <c r="E13" i="2" s="1"/>
  <c r="E14" i="2" a="1"/>
  <c r="E14" i="2" s="1"/>
  <c r="E15" i="2" a="1"/>
  <c r="E15" i="2" s="1"/>
  <c r="E16" i="2" a="1"/>
  <c r="E16" i="2" s="1"/>
  <c r="E17" i="2" a="1"/>
  <c r="E17" i="2" s="1"/>
  <c r="E18" i="2" a="1"/>
  <c r="E18" i="2" s="1"/>
  <c r="E19" i="2" a="1"/>
  <c r="E19" i="2" s="1"/>
  <c r="E20" i="2" a="1"/>
  <c r="E20" i="2" s="1"/>
  <c r="E21" i="2" a="1"/>
  <c r="E21" i="2" s="1"/>
  <c r="E22" i="2" a="1"/>
  <c r="E22" i="2" s="1"/>
  <c r="E23" i="2" a="1"/>
  <c r="E23" i="2" s="1"/>
  <c r="E24" i="2" a="1"/>
  <c r="E24" i="2" s="1"/>
  <c r="E25" i="2" a="1"/>
  <c r="E25" i="2" s="1"/>
  <c r="E26" i="2" a="1"/>
  <c r="E26" i="2" s="1"/>
  <c r="E27" i="2" a="1"/>
  <c r="E27" i="2" s="1"/>
  <c r="E28" i="2" a="1"/>
  <c r="E28" i="2" s="1"/>
  <c r="E29" i="2" a="1"/>
  <c r="E29" i="2" s="1"/>
  <c r="E30" i="2" a="1"/>
  <c r="E30" i="2" s="1"/>
  <c r="E31" i="2" a="1"/>
  <c r="E31" i="2" s="1"/>
  <c r="E32" i="2" a="1"/>
  <c r="E32" i="2" s="1"/>
  <c r="E33" i="2" a="1"/>
  <c r="E33" i="2" s="1"/>
  <c r="E34" i="2" a="1"/>
  <c r="E34" i="2" s="1"/>
  <c r="E35" i="2" a="1"/>
  <c r="E35" i="2" s="1"/>
  <c r="E36" i="2" a="1"/>
  <c r="E36" i="2" s="1"/>
  <c r="E37" i="2" a="1"/>
  <c r="E37" i="2" s="1"/>
  <c r="E38" i="2" a="1"/>
  <c r="E38" i="2" s="1"/>
  <c r="E4" i="2" a="1"/>
  <c r="E4" i="2" s="1"/>
  <c r="C38" i="2" a="1"/>
  <c r="C38" i="2" s="1"/>
  <c r="C37" i="2" a="1"/>
  <c r="C37" i="2" s="1"/>
  <c r="C36" i="2" a="1"/>
  <c r="C36" i="2" s="1"/>
  <c r="C35" i="2" a="1"/>
  <c r="C35" i="2" s="1"/>
  <c r="C34" i="2" a="1"/>
  <c r="C34" i="2" s="1"/>
  <c r="C33" i="2" a="1"/>
  <c r="C33" i="2" s="1"/>
  <c r="C32" i="2" a="1"/>
  <c r="C32" i="2" s="1"/>
  <c r="C31" i="2" a="1"/>
  <c r="C31" i="2" s="1"/>
  <c r="C30" i="2" a="1"/>
  <c r="C30" i="2" s="1"/>
  <c r="C29" i="2" a="1"/>
  <c r="C29" i="2" s="1"/>
  <c r="C28" i="2" a="1"/>
  <c r="C28" i="2" s="1"/>
  <c r="C27" i="2" a="1"/>
  <c r="C27" i="2" s="1"/>
  <c r="C26" i="2" a="1"/>
  <c r="C26" i="2" s="1"/>
  <c r="C25" i="2" a="1"/>
  <c r="C25" i="2" s="1"/>
  <c r="C24" i="2" a="1"/>
  <c r="C24" i="2" s="1"/>
  <c r="C23" i="2" a="1"/>
  <c r="C23" i="2" s="1"/>
  <c r="C22" i="2" a="1"/>
  <c r="C22" i="2" s="1"/>
  <c r="C21" i="2" a="1"/>
  <c r="C21" i="2" s="1"/>
  <c r="C19" i="2" a="1"/>
  <c r="C19" i="2" s="1"/>
  <c r="C18" i="2" a="1"/>
  <c r="C18" i="2" s="1"/>
  <c r="C17" i="2" a="1"/>
  <c r="C17" i="2" s="1"/>
  <c r="C16" i="2" a="1"/>
  <c r="C16" i="2" s="1"/>
  <c r="C15" i="2" a="1"/>
  <c r="C15" i="2" s="1"/>
  <c r="C14" i="2" a="1"/>
  <c r="C14" i="2" s="1"/>
  <c r="C13" i="2" a="1"/>
  <c r="C13" i="2" s="1"/>
  <c r="C12" i="2" a="1"/>
  <c r="C12" i="2" s="1"/>
  <c r="C11" i="2" a="1"/>
  <c r="C11" i="2" s="1"/>
  <c r="C10" i="2" a="1"/>
  <c r="C10" i="2" s="1"/>
  <c r="C9" i="2" a="1"/>
  <c r="C9" i="2" s="1"/>
  <c r="C8" i="2" a="1"/>
  <c r="C8" i="2" s="1"/>
  <c r="C7" i="2" a="1"/>
  <c r="C7" i="2" s="1"/>
  <c r="C6" i="2" a="1"/>
  <c r="C6" i="2" s="1"/>
  <c r="C5" i="2" a="1"/>
  <c r="C5" i="2" s="1"/>
  <c r="C4" i="2" a="1"/>
  <c r="C4" i="2" s="1"/>
  <c r="C20" i="2" a="1"/>
  <c r="C20" i="2" s="1"/>
  <c r="V46" i="4"/>
  <c r="U46" i="4"/>
  <c r="V45" i="4"/>
  <c r="U45" i="4"/>
  <c r="V44" i="4"/>
  <c r="U44" i="4"/>
  <c r="V43" i="4"/>
  <c r="U43" i="4"/>
  <c r="V42" i="4"/>
  <c r="U42" i="4"/>
  <c r="V41" i="4"/>
  <c r="U41" i="4"/>
  <c r="V40" i="4"/>
  <c r="U40" i="4"/>
  <c r="V39" i="4"/>
  <c r="U39" i="4"/>
  <c r="V38" i="4"/>
  <c r="U38" i="4"/>
  <c r="V37" i="4"/>
  <c r="U37" i="4"/>
  <c r="V36" i="4"/>
  <c r="U36" i="4"/>
  <c r="V35" i="4"/>
  <c r="U35" i="4"/>
  <c r="V34" i="4"/>
  <c r="U34" i="4"/>
  <c r="V33" i="4"/>
  <c r="U33" i="4"/>
  <c r="V32" i="4"/>
  <c r="U32" i="4"/>
  <c r="V31" i="4"/>
  <c r="U31" i="4"/>
  <c r="V30" i="4"/>
  <c r="U30" i="4"/>
  <c r="V29" i="4"/>
  <c r="U29" i="4"/>
  <c r="V28" i="4"/>
  <c r="U28" i="4"/>
  <c r="V27" i="4"/>
  <c r="U27" i="4"/>
  <c r="V26" i="4"/>
  <c r="U26" i="4"/>
  <c r="V25" i="4"/>
  <c r="U25" i="4"/>
  <c r="V24" i="4"/>
  <c r="U24" i="4"/>
  <c r="V23" i="4"/>
  <c r="U23" i="4"/>
  <c r="V22" i="4"/>
  <c r="U22" i="4"/>
  <c r="V21" i="4"/>
  <c r="U21" i="4"/>
  <c r="V20" i="4"/>
  <c r="U20" i="4"/>
  <c r="V19" i="4"/>
  <c r="U19" i="4"/>
  <c r="V18" i="4"/>
  <c r="U18" i="4"/>
  <c r="V17" i="4"/>
  <c r="U17" i="4"/>
  <c r="V16" i="4"/>
  <c r="U16" i="4"/>
  <c r="V15" i="4"/>
  <c r="U15" i="4"/>
  <c r="V14" i="4"/>
  <c r="U14" i="4"/>
  <c r="V13" i="4"/>
  <c r="U13" i="4"/>
  <c r="V12" i="4"/>
  <c r="U12"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P46" i="4"/>
  <c r="O46" i="4"/>
  <c r="N46" i="4"/>
  <c r="P45" i="4"/>
  <c r="O45" i="4"/>
  <c r="N45" i="4"/>
  <c r="P44" i="4"/>
  <c r="O44" i="4"/>
  <c r="N44" i="4"/>
  <c r="P43" i="4"/>
  <c r="O43" i="4"/>
  <c r="N43" i="4"/>
  <c r="P42" i="4"/>
  <c r="O42" i="4"/>
  <c r="N42" i="4"/>
  <c r="P41" i="4"/>
  <c r="O41" i="4"/>
  <c r="N41" i="4"/>
  <c r="P40" i="4"/>
  <c r="O40" i="4"/>
  <c r="N40" i="4"/>
  <c r="P39" i="4"/>
  <c r="O39" i="4"/>
  <c r="N39" i="4"/>
  <c r="P38" i="4"/>
  <c r="O38" i="4"/>
  <c r="N38" i="4"/>
  <c r="P37" i="4"/>
  <c r="O37" i="4"/>
  <c r="N37" i="4"/>
  <c r="P36" i="4"/>
  <c r="O36" i="4"/>
  <c r="N36" i="4"/>
  <c r="P35" i="4"/>
  <c r="O35" i="4"/>
  <c r="N35" i="4"/>
  <c r="P34" i="4"/>
  <c r="O34" i="4"/>
  <c r="N34" i="4"/>
  <c r="P33" i="4"/>
  <c r="O33" i="4"/>
  <c r="N33" i="4"/>
  <c r="P32" i="4"/>
  <c r="O32" i="4"/>
  <c r="N32" i="4"/>
  <c r="P31" i="4"/>
  <c r="O31" i="4"/>
  <c r="N31" i="4"/>
  <c r="P30" i="4"/>
  <c r="O30" i="4"/>
  <c r="N30" i="4"/>
  <c r="P29" i="4"/>
  <c r="O29" i="4"/>
  <c r="N29" i="4"/>
  <c r="P28" i="4"/>
  <c r="O28" i="4"/>
  <c r="N28" i="4"/>
  <c r="P27" i="4"/>
  <c r="O27" i="4"/>
  <c r="N27" i="4"/>
  <c r="P26" i="4"/>
  <c r="O26" i="4"/>
  <c r="N26" i="4"/>
  <c r="P25" i="4"/>
  <c r="O25" i="4"/>
  <c r="N25" i="4"/>
  <c r="P24" i="4"/>
  <c r="O24" i="4"/>
  <c r="N24" i="4"/>
  <c r="P23" i="4"/>
  <c r="O23" i="4"/>
  <c r="N23" i="4"/>
  <c r="P22" i="4"/>
  <c r="O22" i="4"/>
  <c r="N22" i="4"/>
  <c r="P21" i="4"/>
  <c r="O21" i="4"/>
  <c r="N21" i="4"/>
  <c r="P20" i="4"/>
  <c r="O20" i="4"/>
  <c r="N20" i="4"/>
  <c r="P19" i="4"/>
  <c r="O19" i="4"/>
  <c r="N19" i="4"/>
  <c r="P18" i="4"/>
  <c r="O18" i="4"/>
  <c r="N18" i="4"/>
  <c r="P17" i="4"/>
  <c r="O17" i="4"/>
  <c r="N17" i="4"/>
  <c r="P16" i="4"/>
  <c r="O16" i="4"/>
  <c r="N16" i="4"/>
  <c r="P15" i="4"/>
  <c r="O15" i="4"/>
  <c r="N15" i="4"/>
  <c r="P14" i="4"/>
  <c r="O14" i="4"/>
  <c r="N14" i="4"/>
  <c r="P13" i="4"/>
  <c r="O13" i="4"/>
  <c r="N13" i="4"/>
  <c r="P12" i="4"/>
  <c r="O12" i="4"/>
  <c r="N12"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H46" i="4"/>
  <c r="G46" i="4"/>
  <c r="H45" i="4"/>
  <c r="G45" i="4"/>
  <c r="H44" i="4"/>
  <c r="G44" i="4"/>
  <c r="H43" i="4"/>
  <c r="G43" i="4"/>
  <c r="H42" i="4"/>
  <c r="G42" i="4"/>
  <c r="H41" i="4"/>
  <c r="G41" i="4"/>
  <c r="H40" i="4"/>
  <c r="G40" i="4"/>
  <c r="H39" i="4"/>
  <c r="G39" i="4"/>
  <c r="H38" i="4"/>
  <c r="G38" i="4"/>
  <c r="H37" i="4"/>
  <c r="G37" i="4"/>
  <c r="H36" i="4"/>
  <c r="G36" i="4"/>
  <c r="H35" i="4"/>
  <c r="G35" i="4"/>
  <c r="H34" i="4"/>
  <c r="G34" i="4"/>
  <c r="H33" i="4"/>
  <c r="G33" i="4"/>
  <c r="H32" i="4"/>
  <c r="G32" i="4"/>
  <c r="H31" i="4"/>
  <c r="G31" i="4"/>
  <c r="H30" i="4"/>
  <c r="G30" i="4"/>
  <c r="H29" i="4"/>
  <c r="G29" i="4"/>
  <c r="H28" i="4"/>
  <c r="G28" i="4"/>
  <c r="H27" i="4"/>
  <c r="G27" i="4"/>
  <c r="H26" i="4"/>
  <c r="G26" i="4"/>
  <c r="H25" i="4"/>
  <c r="G25" i="4"/>
  <c r="H24" i="4"/>
  <c r="G24" i="4"/>
  <c r="H23" i="4"/>
  <c r="G23" i="4"/>
  <c r="H22" i="4"/>
  <c r="G22" i="4"/>
  <c r="H21" i="4"/>
  <c r="G21" i="4"/>
  <c r="H20" i="4"/>
  <c r="G20" i="4"/>
  <c r="H19" i="4"/>
  <c r="G19" i="4"/>
  <c r="H18" i="4"/>
  <c r="G18" i="4"/>
  <c r="H17" i="4"/>
  <c r="G17" i="4"/>
  <c r="H16" i="4"/>
  <c r="G16" i="4"/>
  <c r="H15" i="4"/>
  <c r="G15" i="4"/>
  <c r="G14" i="4"/>
  <c r="H13" i="4"/>
  <c r="G13" i="4"/>
  <c r="H12" i="4"/>
  <c r="G12" i="4"/>
  <c r="H14" i="4"/>
  <c r="M4" i="2" l="1"/>
  <c r="M6" i="2"/>
  <c r="M5" i="2"/>
  <c r="M3" i="2"/>
  <c r="G47" i="4" l="1"/>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W12" i="4"/>
  <c r="T46" i="4"/>
  <c r="T45" i="4"/>
  <c r="T44" i="4"/>
  <c r="T43" i="4"/>
  <c r="T42" i="4"/>
  <c r="T41" i="4"/>
  <c r="T40" i="4"/>
  <c r="T39" i="4"/>
  <c r="T38" i="4"/>
  <c r="T37" i="4"/>
  <c r="T36" i="4"/>
  <c r="T35" i="4"/>
  <c r="T34" i="4"/>
  <c r="T33" i="4"/>
  <c r="T32" i="4"/>
  <c r="T31" i="4"/>
  <c r="T30" i="4"/>
  <c r="T29" i="4"/>
  <c r="T28" i="4"/>
  <c r="T27" i="4"/>
  <c r="T26" i="4"/>
  <c r="T25" i="4"/>
  <c r="T24" i="4"/>
  <c r="T23" i="4"/>
  <c r="T22" i="4"/>
  <c r="T21" i="4"/>
  <c r="T20" i="4"/>
  <c r="T19" i="4"/>
  <c r="T18" i="4"/>
  <c r="T17" i="4"/>
  <c r="T16" i="4"/>
  <c r="T15" i="4"/>
  <c r="T14" i="4"/>
  <c r="T13" i="4"/>
  <c r="T12" i="4"/>
  <c r="R46" i="4"/>
  <c r="Q46" i="4"/>
  <c r="R45" i="4"/>
  <c r="Q45" i="4"/>
  <c r="R44" i="4"/>
  <c r="Q44" i="4"/>
  <c r="R43" i="4"/>
  <c r="Q43" i="4"/>
  <c r="R42" i="4"/>
  <c r="Q42" i="4"/>
  <c r="R41" i="4"/>
  <c r="Q41" i="4"/>
  <c r="R40" i="4"/>
  <c r="Q40" i="4"/>
  <c r="R39" i="4"/>
  <c r="Q39" i="4"/>
  <c r="R38" i="4"/>
  <c r="Q38" i="4"/>
  <c r="R37" i="4"/>
  <c r="Q37" i="4"/>
  <c r="R36" i="4"/>
  <c r="Q36" i="4"/>
  <c r="R35" i="4"/>
  <c r="Q35" i="4"/>
  <c r="R34" i="4"/>
  <c r="Q34" i="4"/>
  <c r="R33" i="4"/>
  <c r="Q33" i="4"/>
  <c r="R32" i="4"/>
  <c r="Q32" i="4"/>
  <c r="R31" i="4"/>
  <c r="Q31" i="4"/>
  <c r="R30" i="4"/>
  <c r="Q30" i="4"/>
  <c r="R29" i="4"/>
  <c r="Q29" i="4"/>
  <c r="R28" i="4"/>
  <c r="Q28" i="4"/>
  <c r="R27" i="4"/>
  <c r="Q27" i="4"/>
  <c r="R26" i="4"/>
  <c r="Q26" i="4"/>
  <c r="R25" i="4"/>
  <c r="Q25" i="4"/>
  <c r="R24" i="4"/>
  <c r="Q24" i="4"/>
  <c r="R23" i="4"/>
  <c r="Q23" i="4"/>
  <c r="R22" i="4"/>
  <c r="Q22" i="4"/>
  <c r="R21" i="4"/>
  <c r="Q21" i="4"/>
  <c r="R20" i="4"/>
  <c r="Q20" i="4"/>
  <c r="R19" i="4"/>
  <c r="Q19" i="4"/>
  <c r="R18" i="4"/>
  <c r="Q18" i="4"/>
  <c r="R17" i="4"/>
  <c r="Q17" i="4"/>
  <c r="R16" i="4"/>
  <c r="Q16" i="4"/>
  <c r="R15" i="4"/>
  <c r="Q15" i="4"/>
  <c r="R14" i="4"/>
  <c r="Q14" i="4"/>
  <c r="R13" i="4"/>
  <c r="Q13" i="4"/>
  <c r="R12" i="4"/>
  <c r="Q12"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F46" i="4"/>
  <c r="E46" i="4"/>
  <c r="D46" i="4"/>
  <c r="F45" i="4"/>
  <c r="E45" i="4"/>
  <c r="D45" i="4"/>
  <c r="F44" i="4"/>
  <c r="E44" i="4"/>
  <c r="D44" i="4"/>
  <c r="F43" i="4"/>
  <c r="E43" i="4"/>
  <c r="D43" i="4"/>
  <c r="F42" i="4"/>
  <c r="E42" i="4"/>
  <c r="D42" i="4"/>
  <c r="F41" i="4"/>
  <c r="E41" i="4"/>
  <c r="D41" i="4"/>
  <c r="F40" i="4"/>
  <c r="E40" i="4"/>
  <c r="D40" i="4"/>
  <c r="F39" i="4"/>
  <c r="E39" i="4"/>
  <c r="D39" i="4"/>
  <c r="F38" i="4"/>
  <c r="E38" i="4"/>
  <c r="D38" i="4"/>
  <c r="F37" i="4"/>
  <c r="E37" i="4"/>
  <c r="D37" i="4"/>
  <c r="F36" i="4"/>
  <c r="E36" i="4"/>
  <c r="D36" i="4"/>
  <c r="F35" i="4"/>
  <c r="E35" i="4"/>
  <c r="D35" i="4"/>
  <c r="F34" i="4"/>
  <c r="E34" i="4"/>
  <c r="D34" i="4"/>
  <c r="F33" i="4"/>
  <c r="E33" i="4"/>
  <c r="D33" i="4"/>
  <c r="F32" i="4"/>
  <c r="E32" i="4"/>
  <c r="D32" i="4"/>
  <c r="F31" i="4"/>
  <c r="E31" i="4"/>
  <c r="D31" i="4"/>
  <c r="F30" i="4"/>
  <c r="E30" i="4"/>
  <c r="D30" i="4"/>
  <c r="F29" i="4"/>
  <c r="E29" i="4"/>
  <c r="D29" i="4"/>
  <c r="F28" i="4"/>
  <c r="E28" i="4"/>
  <c r="D28" i="4"/>
  <c r="F27" i="4"/>
  <c r="E27" i="4"/>
  <c r="D27" i="4"/>
  <c r="F26" i="4"/>
  <c r="E26" i="4"/>
  <c r="D26" i="4"/>
  <c r="F25" i="4"/>
  <c r="E25" i="4"/>
  <c r="D25" i="4"/>
  <c r="F24" i="4"/>
  <c r="E24" i="4"/>
  <c r="D24" i="4"/>
  <c r="F23" i="4"/>
  <c r="E23" i="4"/>
  <c r="D23" i="4"/>
  <c r="F22" i="4"/>
  <c r="E22" i="4"/>
  <c r="D22" i="4"/>
  <c r="F21" i="4"/>
  <c r="E21" i="4"/>
  <c r="D21" i="4"/>
  <c r="F20" i="4"/>
  <c r="E20" i="4"/>
  <c r="D20" i="4"/>
  <c r="F19" i="4"/>
  <c r="E19" i="4"/>
  <c r="D19" i="4"/>
  <c r="F18" i="4"/>
  <c r="E18" i="4"/>
  <c r="D18" i="4"/>
  <c r="F17" i="4"/>
  <c r="E17" i="4"/>
  <c r="D17" i="4"/>
  <c r="F16" i="4"/>
  <c r="E16" i="4"/>
  <c r="D16" i="4"/>
  <c r="F15" i="4"/>
  <c r="E15" i="4"/>
  <c r="D15" i="4"/>
  <c r="F14" i="4"/>
  <c r="E14" i="4"/>
  <c r="D14" i="4"/>
  <c r="F13" i="4"/>
  <c r="E13" i="4"/>
  <c r="D13" i="4"/>
  <c r="F12" i="4"/>
  <c r="E12" i="4"/>
  <c r="D12"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P47" i="4"/>
  <c r="J47" i="4"/>
  <c r="H47" i="4"/>
  <c r="C12" i="4"/>
  <c r="V47" i="4"/>
  <c r="U47" i="4"/>
  <c r="S47" i="4"/>
  <c r="O47" i="4"/>
  <c r="N47" i="4"/>
  <c r="L47" i="4"/>
  <c r="X20" i="4" l="1"/>
  <c r="X28" i="4"/>
  <c r="X36" i="4"/>
  <c r="X44" i="4"/>
  <c r="X12" i="4"/>
  <c r="X13" i="4"/>
  <c r="X29" i="4"/>
  <c r="X30" i="4"/>
  <c r="X23" i="4"/>
  <c r="X19" i="4"/>
  <c r="X27" i="4"/>
  <c r="X35" i="4"/>
  <c r="X43" i="4"/>
  <c r="X21" i="4"/>
  <c r="X45" i="4"/>
  <c r="X22" i="4"/>
  <c r="X46" i="4"/>
  <c r="X31" i="4"/>
  <c r="X16" i="4"/>
  <c r="X24" i="4"/>
  <c r="X32" i="4"/>
  <c r="X40" i="4"/>
  <c r="X17" i="4"/>
  <c r="X25" i="4"/>
  <c r="X33" i="4"/>
  <c r="X41" i="4"/>
  <c r="X37" i="4"/>
  <c r="X14" i="4"/>
  <c r="X38" i="4"/>
  <c r="X15" i="4"/>
  <c r="X39" i="4"/>
  <c r="X18" i="4"/>
  <c r="X26" i="4"/>
  <c r="X34" i="4"/>
  <c r="X42" i="4"/>
  <c r="R47" i="4"/>
  <c r="E47" i="4"/>
  <c r="F47" i="4"/>
  <c r="I47" i="4"/>
  <c r="Q47" i="4"/>
  <c r="T47" i="4"/>
  <c r="D47" i="4"/>
  <c r="K47" i="4"/>
  <c r="M47" i="4"/>
  <c r="W47" i="4"/>
  <c r="C47" i="4"/>
  <c r="L11" i="2" l="1" a="1"/>
  <c r="L1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Pol, J.E. van de (Janneke)</author>
  </authors>
  <commentList>
    <comment ref="A2" authorId="0" shapeId="0" xr:uid="{3A344457-F3D9-4C3F-A56C-7A61F9F3E7FE}">
      <text>
        <r>
          <rPr>
            <sz val="9"/>
            <color indexed="81"/>
            <rFont val="Tahoma"/>
            <charset val="1"/>
          </rPr>
          <t>Het hangt een beetje van de instellingen op je computer af of deze vragenlijst op de pagina past bij het printen. Mocht dit niet het geval zijn, dan kun je bij het printen kiezen voor 'Kolommen passend maken voor één pagina'.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Pol, J.E. van de (Janneke)</author>
  </authors>
  <commentList>
    <comment ref="C2" authorId="0" shapeId="0" xr:uid="{40773EDE-A068-4931-83DF-46F599C838EE}">
      <text>
        <r>
          <rPr>
            <sz val="9"/>
            <color indexed="81"/>
            <rFont val="Tahoma"/>
            <family val="2"/>
          </rPr>
          <t xml:space="preserve">De schaalscores van NA+ en NA- voor individuele leerlingen staan hier niet gegeven, omdat deze niet op betrouwbare wijze gebruikt kunnen worden.
</t>
        </r>
      </text>
    </comment>
    <comment ref="N2" authorId="0" shapeId="0" xr:uid="{471F20FD-C13A-4BA3-A584-BC2114AFE532}">
      <text>
        <r>
          <rPr>
            <sz val="9"/>
            <color indexed="81"/>
            <rFont val="Tahoma"/>
            <family val="2"/>
          </rPr>
          <t>zie voor meer informatie het tabblad 'Referentiekader'</t>
        </r>
      </text>
    </comment>
    <comment ref="C3" authorId="0" shapeId="0" xr:uid="{01A84C97-1A07-46D3-B494-D415B0391670}">
      <text>
        <r>
          <rPr>
            <b/>
            <sz val="9"/>
            <color indexed="81"/>
            <rFont val="Tahoma"/>
            <family val="2"/>
          </rPr>
          <t xml:space="preserve">Hoe hoger deze score, hoe meer de leerling hulp ervaart als </t>
        </r>
        <r>
          <rPr>
            <b/>
            <u/>
            <sz val="9"/>
            <color indexed="81"/>
            <rFont val="Tahoma"/>
            <family val="2"/>
          </rPr>
          <t>adaptief</t>
        </r>
        <r>
          <rPr>
            <b/>
            <sz val="9"/>
            <color indexed="81"/>
            <rFont val="Tahoma"/>
            <family val="2"/>
          </rPr>
          <t xml:space="preserve"> met </t>
        </r>
        <r>
          <rPr>
            <b/>
            <u/>
            <sz val="9"/>
            <color indexed="81"/>
            <rFont val="Tahoma"/>
            <family val="2"/>
          </rPr>
          <t>meer</t>
        </r>
        <r>
          <rPr>
            <b/>
            <sz val="9"/>
            <color indexed="81"/>
            <rFont val="Tahoma"/>
            <family val="2"/>
          </rPr>
          <t xml:space="preserve"> regulatie</t>
        </r>
      </text>
    </comment>
    <comment ref="D3" authorId="0" shapeId="0" xr:uid="{4E7B25D5-3C8B-4130-922B-48A2218AE78F}">
      <text>
        <r>
          <rPr>
            <b/>
            <sz val="9"/>
            <color indexed="81"/>
            <rFont val="Tahoma"/>
            <family val="2"/>
          </rPr>
          <t xml:space="preserve">Hoe hoger deze score, hoe meer de leerling hulp ervaart als </t>
        </r>
        <r>
          <rPr>
            <b/>
            <u/>
            <sz val="9"/>
            <color indexed="81"/>
            <rFont val="Tahoma"/>
            <family val="2"/>
          </rPr>
          <t>adaptief</t>
        </r>
        <r>
          <rPr>
            <b/>
            <sz val="9"/>
            <color indexed="81"/>
            <rFont val="Tahoma"/>
            <family val="2"/>
          </rPr>
          <t xml:space="preserve"> met </t>
        </r>
        <r>
          <rPr>
            <b/>
            <u/>
            <sz val="9"/>
            <color indexed="81"/>
            <rFont val="Tahoma"/>
            <family val="2"/>
          </rPr>
          <t>minder</t>
        </r>
        <r>
          <rPr>
            <b/>
            <sz val="9"/>
            <color indexed="81"/>
            <rFont val="Tahoma"/>
            <family val="2"/>
          </rPr>
          <t xml:space="preserve"> regulatie</t>
        </r>
      </text>
    </comment>
    <comment ref="L3" authorId="0" shapeId="0" xr:uid="{DEDD71E3-8A9D-4896-ABAD-8A20AAD96D29}">
      <text>
        <r>
          <rPr>
            <b/>
            <sz val="9"/>
            <color indexed="81"/>
            <rFont val="Tahoma"/>
            <family val="2"/>
          </rPr>
          <t xml:space="preserve">Hoe hoger deze score, hoe meer de leerlingen uit deze klas hulp ervaren als </t>
        </r>
        <r>
          <rPr>
            <b/>
            <u/>
            <sz val="9"/>
            <color indexed="81"/>
            <rFont val="Tahoma"/>
            <family val="2"/>
          </rPr>
          <t>adaptief</t>
        </r>
        <r>
          <rPr>
            <b/>
            <sz val="9"/>
            <color indexed="81"/>
            <rFont val="Tahoma"/>
            <family val="2"/>
          </rPr>
          <t xml:space="preserve"> met </t>
        </r>
        <r>
          <rPr>
            <b/>
            <u/>
            <sz val="9"/>
            <color indexed="81"/>
            <rFont val="Tahoma"/>
            <family val="2"/>
          </rPr>
          <t>meer</t>
        </r>
        <r>
          <rPr>
            <b/>
            <sz val="9"/>
            <color indexed="81"/>
            <rFont val="Tahoma"/>
            <family val="2"/>
          </rPr>
          <t xml:space="preserve"> regulatie</t>
        </r>
      </text>
    </comment>
    <comment ref="M3" authorId="0" shapeId="0" xr:uid="{4D7F7600-6648-4219-A09A-8EA9355B555C}">
      <text>
        <r>
          <rPr>
            <sz val="9"/>
            <color indexed="81"/>
            <rFont val="Tahoma"/>
            <family val="2"/>
          </rPr>
          <t>als hier #div/0! blijft staan, klopt wellicht het aantal leerlingen niet  bovenaan in het tabblad 'antwoorden leerlingen'</t>
        </r>
      </text>
    </comment>
    <comment ref="O3" authorId="0" shapeId="0" xr:uid="{100B1B3D-B8D4-4843-AC31-6354522866B3}">
      <text>
        <r>
          <rPr>
            <sz val="9"/>
            <color indexed="81"/>
            <rFont val="Tahoma"/>
            <family val="2"/>
          </rPr>
          <t xml:space="preserve">Om betrouwbare conclusies te trekken over de mate waarin een docent in een klas adaptieve hulp met meer regulatie geeft (A+), moet de vragenlijst bij 10 of meer leerlingen afgenomen worden. Daarnaast kan deze schaal ook gebruikt worden om te meten in hoeverre een individuele leerling adaptieve hulp met meer regulatie (A+) ervaart bij een bepaalde docent. 
</t>
        </r>
      </text>
    </comment>
    <comment ref="L4" authorId="0" shapeId="0" xr:uid="{F2DEA1EB-CF77-4BD9-A23D-1A3F6D235425}">
      <text>
        <r>
          <rPr>
            <b/>
            <sz val="9"/>
            <color indexed="81"/>
            <rFont val="Tahoma"/>
            <family val="2"/>
          </rPr>
          <t xml:space="preserve">Hoe hoger deze score, hoe meer de leerlingen uit deze klas hulp ervaren als </t>
        </r>
        <r>
          <rPr>
            <b/>
            <u/>
            <sz val="9"/>
            <color indexed="81"/>
            <rFont val="Tahoma"/>
            <family val="2"/>
          </rPr>
          <t>adaptief</t>
        </r>
        <r>
          <rPr>
            <b/>
            <sz val="9"/>
            <color indexed="81"/>
            <rFont val="Tahoma"/>
            <family val="2"/>
          </rPr>
          <t xml:space="preserve"> met </t>
        </r>
        <r>
          <rPr>
            <b/>
            <u/>
            <sz val="9"/>
            <color indexed="81"/>
            <rFont val="Tahoma"/>
            <family val="2"/>
          </rPr>
          <t>minder</t>
        </r>
        <r>
          <rPr>
            <b/>
            <sz val="9"/>
            <color indexed="81"/>
            <rFont val="Tahoma"/>
            <family val="2"/>
          </rPr>
          <t xml:space="preserve"> regulatie</t>
        </r>
      </text>
    </comment>
    <comment ref="M4" authorId="0" shapeId="0" xr:uid="{06F05EC1-321A-4370-90B0-12A7A1872DB7}">
      <text>
        <r>
          <rPr>
            <sz val="9"/>
            <color indexed="81"/>
            <rFont val="Tahoma"/>
            <family val="2"/>
          </rPr>
          <t>als hier #div/0! blijft staan, klopt wellicht het aantal leerlingen niet  bovenaan in het tabblad 'antwoorden leerlingen'</t>
        </r>
      </text>
    </comment>
    <comment ref="O4" authorId="0" shapeId="0" xr:uid="{9A4FBB72-C457-4628-8143-86A1C1F34166}">
      <text>
        <r>
          <rPr>
            <sz val="9"/>
            <color indexed="81"/>
            <rFont val="Tahoma"/>
            <family val="2"/>
          </rPr>
          <t xml:space="preserve">Om betrouwbare conclusies te trekken over de mate waarin een docent in een klas adaptieve hulp met minder regulatie geeft (A-), moet de vragenlijst bij 10 of meer leerlingen afgenomen worden. Daarnaast kan deze schaal ook gebruikt worden om te meten in hoeverre een individuele leerling adaptieve hulp met minder regulatie (A-) ervaart bij een bepaalde docent. </t>
        </r>
      </text>
    </comment>
    <comment ref="L5" authorId="0" shapeId="0" xr:uid="{361EDBEB-6DA0-4442-BCA7-94566DEB6464}">
      <text>
        <r>
          <rPr>
            <b/>
            <sz val="9"/>
            <color indexed="81"/>
            <rFont val="Tahoma"/>
            <family val="2"/>
          </rPr>
          <t xml:space="preserve">Hoe hoger deze score, hoe meer de leerlingen uit deze klas hulp ervaren als  </t>
        </r>
        <r>
          <rPr>
            <b/>
            <u/>
            <sz val="9"/>
            <color indexed="81"/>
            <rFont val="Tahoma"/>
            <family val="2"/>
          </rPr>
          <t>niet-adaptief</t>
        </r>
        <r>
          <rPr>
            <b/>
            <sz val="9"/>
            <color indexed="81"/>
            <rFont val="Tahoma"/>
            <family val="2"/>
          </rPr>
          <t xml:space="preserve"> met </t>
        </r>
        <r>
          <rPr>
            <b/>
            <u/>
            <sz val="9"/>
            <color indexed="81"/>
            <rFont val="Tahoma"/>
            <family val="2"/>
          </rPr>
          <t>meer</t>
        </r>
        <r>
          <rPr>
            <b/>
            <sz val="9"/>
            <color indexed="81"/>
            <rFont val="Tahoma"/>
            <family val="2"/>
          </rPr>
          <t xml:space="preserve"> regulatie</t>
        </r>
      </text>
    </comment>
    <comment ref="M5" authorId="0" shapeId="0" xr:uid="{F59B46B5-536C-4272-8B96-73DBDCAC3237}">
      <text>
        <r>
          <rPr>
            <sz val="9"/>
            <color indexed="81"/>
            <rFont val="Tahoma"/>
            <family val="2"/>
          </rPr>
          <t xml:space="preserve">als hier #div/0! blijft staan, klopt wellicht het aantal leerlingen niet  bovenaan in het tabblad 'antwoorden leerlingen'
</t>
        </r>
      </text>
    </comment>
    <comment ref="O5" authorId="0" shapeId="0" xr:uid="{F16A4011-A25D-43EA-9887-33D8460A3853}">
      <text>
        <r>
          <rPr>
            <sz val="9"/>
            <color indexed="81"/>
            <rFont val="Tahoma"/>
            <family val="2"/>
          </rPr>
          <t xml:space="preserve">Om betrouwbare conclusies te trekken over de mate waarin een docent in een klas niet-adaptieve hulp met meer regulatie geeft (NA+), moet de vragenlijst bij 33 of meer leerlingen afgenomen worden. Als je de vragenlijst bij minder leerlingen afneemt, moeten de resultaten voorzichtig geïnterpreteerd worden. Deze schaal kan </t>
        </r>
        <r>
          <rPr>
            <u/>
            <sz val="9"/>
            <color indexed="81"/>
            <rFont val="Tahoma"/>
            <family val="2"/>
          </rPr>
          <t>niet</t>
        </r>
        <r>
          <rPr>
            <sz val="9"/>
            <color indexed="81"/>
            <rFont val="Tahoma"/>
            <family val="2"/>
          </rPr>
          <t xml:space="preserve"> gebruikt worden om te meten in hoeverre een </t>
        </r>
        <r>
          <rPr>
            <u/>
            <sz val="9"/>
            <color indexed="81"/>
            <rFont val="Tahoma"/>
            <family val="2"/>
          </rPr>
          <t>individuele leerling</t>
        </r>
        <r>
          <rPr>
            <sz val="9"/>
            <color indexed="81"/>
            <rFont val="Tahoma"/>
            <family val="2"/>
          </rPr>
          <t xml:space="preserve"> niet-adaptieve hulp met meer regulatie (NA+) ervaart bij een bepaalde docent. </t>
        </r>
      </text>
    </comment>
    <comment ref="L6" authorId="0" shapeId="0" xr:uid="{385772DA-6843-42EE-A982-0435740F536B}">
      <text>
        <r>
          <rPr>
            <b/>
            <sz val="9"/>
            <color indexed="81"/>
            <rFont val="Tahoma"/>
            <family val="2"/>
          </rPr>
          <t xml:space="preserve">Hoe hoger deze score, hoe meer de leerlingen uit deze klas hulp ervaren als </t>
        </r>
        <r>
          <rPr>
            <b/>
            <u/>
            <sz val="9"/>
            <color indexed="81"/>
            <rFont val="Tahoma"/>
            <family val="2"/>
          </rPr>
          <t>niet-adaptief</t>
        </r>
        <r>
          <rPr>
            <b/>
            <sz val="9"/>
            <color indexed="81"/>
            <rFont val="Tahoma"/>
            <family val="2"/>
          </rPr>
          <t xml:space="preserve"> met </t>
        </r>
        <r>
          <rPr>
            <b/>
            <u/>
            <sz val="9"/>
            <color indexed="81"/>
            <rFont val="Tahoma"/>
            <family val="2"/>
          </rPr>
          <t>minder</t>
        </r>
        <r>
          <rPr>
            <b/>
            <sz val="9"/>
            <color indexed="81"/>
            <rFont val="Tahoma"/>
            <family val="2"/>
          </rPr>
          <t xml:space="preserve"> regulatie</t>
        </r>
      </text>
    </comment>
    <comment ref="M6" authorId="0" shapeId="0" xr:uid="{E420399F-AE1B-485D-BDBC-5C3ED956D001}">
      <text>
        <r>
          <rPr>
            <sz val="9"/>
            <color indexed="81"/>
            <rFont val="Tahoma"/>
            <family val="2"/>
          </rPr>
          <t xml:space="preserve">als hier #div/0! blijft staan, klopt wellicht het aantal leerlingen niet  bovenaan in het tabblad 'antwoorden leerlingen'
</t>
        </r>
      </text>
    </comment>
    <comment ref="O6" authorId="0" shapeId="0" xr:uid="{C2E3FA28-AF40-4BAF-A10B-5E92F34754B6}">
      <text>
        <r>
          <rPr>
            <sz val="9"/>
            <color indexed="81"/>
            <rFont val="Tahoma"/>
            <family val="2"/>
          </rPr>
          <t xml:space="preserve">Om betrouwbare conclusies te trekken over de mate waarin een docent in een klas niet-adaptieve hulp met minder regulatie geeft (NA-), moet de vragenlijst bij 10 of meer leerlingen afgenomen worden. Deze schaal kan </t>
        </r>
        <r>
          <rPr>
            <u/>
            <sz val="9"/>
            <color indexed="81"/>
            <rFont val="Tahoma"/>
            <family val="2"/>
          </rPr>
          <t>niet</t>
        </r>
        <r>
          <rPr>
            <sz val="9"/>
            <color indexed="81"/>
            <rFont val="Tahoma"/>
            <family val="2"/>
          </rPr>
          <t xml:space="preserve"> gebruikt worden om te meten in hoeverre een individuele leerling niet-adaptieve hulp met minder regulatie (NA-) ervaart bij een bepaalde docent. </t>
        </r>
      </text>
    </comment>
    <comment ref="L11" authorId="0" shapeId="0" xr:uid="{47F91076-1046-4F1D-8C05-09090265D1A6}">
      <text>
        <r>
          <rPr>
            <b/>
            <sz val="9"/>
            <color indexed="81"/>
            <rFont val="Tahoma"/>
            <family val="2"/>
          </rPr>
          <t>Hoe hoger deze score, hoe adaptiever de hulp ervaren wordt door de leerlingen uit deze klas</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<sst xmlns="http://schemas.openxmlformats.org/spreadsheetml/2006/main" count="318" uniqueCount="130">
  <si>
    <t>Hoeveel leerlingen hebben de vragenlijst ingevuld?</t>
  </si>
  <si>
    <t>A+</t>
  </si>
  <si>
    <t>NA-</t>
  </si>
  <si>
    <t>A-</t>
  </si>
  <si>
    <t>NA+</t>
  </si>
  <si>
    <t>=</t>
  </si>
  <si>
    <t>Schaalscores per leerling</t>
  </si>
  <si>
    <t>Algehele adaptiviteitsscore hele klas</t>
  </si>
  <si>
    <t xml:space="preserve"> </t>
  </si>
  <si>
    <t>Adaptieve hulp</t>
  </si>
  <si>
    <t>Toelichting</t>
  </si>
  <si>
    <t>De vragenlijst</t>
  </si>
  <si>
    <t xml:space="preserve">De vragenlijst bestaat uit 21 vragen waarbij leerlingen moeten aangeven in welke mate iedere stelling voor hen klopt op een schaal van 1 (klopt niet) tot 5 (klopt helemaal). </t>
  </si>
  <si>
    <t>Het invullen kost ongeveer 10 minuten</t>
  </si>
  <si>
    <t>Typen adaptiviteit</t>
  </si>
  <si>
    <t>De vragenlijst kan worden afgenomen bij enkele leerlingen, een hele klas, of verschillende klassen (van dezelfde docent of van verschillende docenten). Dit kan online gedaan worden of op papier.</t>
  </si>
  <si>
    <t>Gebruik vragenlijst</t>
  </si>
  <si>
    <t>Na het afnemen</t>
  </si>
  <si>
    <t xml:space="preserve">    - de gemiddelde scores per adaptiviteitstype voor elke individuele leerling (onder 'schaalscores per leerling')</t>
  </si>
  <si>
    <t xml:space="preserve">    - de gemiddelde score per adaptiviteitstype voor de hele klas (onder 'schaalscores hele klas')</t>
  </si>
  <si>
    <t xml:space="preserve">    - de gemiddelde adaptiviteitsscore voor de hele klas (onder 'Algehele adaptiviteitsscore hele klas')</t>
  </si>
  <si>
    <t xml:space="preserve">Adaptieve hulp is belangrijk, omdat het leerlingen helpt hun eigen potentieel te bereiken. De vragenlijst wordt ingevuld door de leerlingen en zegt dus iets over hoe de hulp van de docent </t>
  </si>
  <si>
    <t>https://www.tandfonline.com/action/downloadSupplement?doi=10.1080%2F00220973.2022.2100732&amp;file=vjxe_a_2100732_sm9159.docx</t>
  </si>
  <si>
    <t xml:space="preserve">https://www.tandfonline.com/doi/full/10.1080/00220973.2022.2100732 </t>
  </si>
  <si>
    <t>Nederlands, scheikunde, filosofie, ict, wiskunde, natuurkunde, economie, mens/natuur/gezondheid); validiteit en betrouwbaarheid bij afname bij andere groepen of vakken kan niet worden gegarandeerd.</t>
  </si>
  <si>
    <t xml:space="preserve">Wanneer je de vragenlijst afneemt bij een hele klas, kun je zowel naar de scores kijken per adaptiviteitsschaal (A+, A-, NA+ en NA-) of de algehele adaptiviteitsscore. Voor de schalen A+, A- en NA- moet de </t>
  </si>
  <si>
    <t xml:space="preserve">vragenlijst bij minstens 10 leerlingen afgenomen worden; voor een betrouwbare interpretatie van de NA+ schaal, moet de vragenlijst bij minstens 33 leerlingen worden afgenomen. Wanneer je de vragenlijst bij </t>
  </si>
  <si>
    <r>
      <t xml:space="preserve"> </t>
    </r>
    <r>
      <rPr>
        <sz val="11"/>
        <color theme="0" tint="-0.499984740745262"/>
        <rFont val="Calibri"/>
        <family val="2"/>
      </rPr>
      <t>≥</t>
    </r>
    <r>
      <rPr>
        <sz val="11"/>
        <color theme="0" tint="-0.499984740745262"/>
        <rFont val="Calibri"/>
        <family val="2"/>
        <scheme val="minor"/>
      </rPr>
      <t>10 leerlingen</t>
    </r>
  </si>
  <si>
    <r>
      <t xml:space="preserve"> </t>
    </r>
    <r>
      <rPr>
        <sz val="11"/>
        <color theme="0" tint="-0.499984740745262"/>
        <rFont val="Calibri"/>
        <family val="2"/>
      </rPr>
      <t>≥33</t>
    </r>
    <r>
      <rPr>
        <sz val="11"/>
        <color theme="0" tint="-0.499984740745262"/>
        <rFont val="Calibri"/>
        <family val="2"/>
        <scheme val="minor"/>
      </rPr>
      <t xml:space="preserve"> leerlingen</t>
    </r>
  </si>
  <si>
    <t>Vragenlijst over de hulp van jouw docent bij het zelfstandig werken</t>
  </si>
  <si>
    <t>Docent:</t>
  </si>
  <si>
    <t xml:space="preserve">Vak: </t>
  </si>
  <si>
    <t>* Kruis per uitspraak één vakje aan.</t>
  </si>
  <si>
    <t>9. Als ik een opdracht echt niet begrijp, legt deze docent mij uit hoe ik het aan kan pakken.</t>
  </si>
  <si>
    <r>
      <t xml:space="preserve">1. Als ik het </t>
    </r>
    <r>
      <rPr>
        <u/>
        <sz val="10"/>
        <color theme="1"/>
        <rFont val="Times New Roman"/>
        <family val="1"/>
      </rPr>
      <t>goed snap</t>
    </r>
    <r>
      <rPr>
        <sz val="10"/>
        <color theme="1"/>
        <rFont val="Times New Roman"/>
        <family val="1"/>
      </rPr>
      <t>, maakt deze docent het ietsje moeilijker voor mij.</t>
    </r>
  </si>
  <si>
    <r>
      <t xml:space="preserve">2. Als ik </t>
    </r>
    <r>
      <rPr>
        <u/>
        <sz val="10"/>
        <color theme="1"/>
        <rFont val="Times New Roman"/>
        <family val="1"/>
      </rPr>
      <t>echt niet verder kan</t>
    </r>
    <r>
      <rPr>
        <sz val="10"/>
        <color theme="1"/>
        <rFont val="Times New Roman"/>
        <family val="1"/>
      </rPr>
      <t>, helpt deze docent mij met het goede antwoord vinden.</t>
    </r>
  </si>
  <si>
    <r>
      <t xml:space="preserve">3. Als ik </t>
    </r>
    <r>
      <rPr>
        <u/>
        <sz val="10"/>
        <color theme="1"/>
        <rFont val="Times New Roman"/>
        <family val="1"/>
      </rPr>
      <t>helemaal vastloop</t>
    </r>
    <r>
      <rPr>
        <sz val="10"/>
        <color theme="1"/>
        <rFont val="Times New Roman"/>
        <family val="1"/>
      </rPr>
      <t xml:space="preserve"> met een opdracht laat deze docent mij zien hoe het moet.</t>
    </r>
  </si>
  <si>
    <r>
      <t xml:space="preserve">4. Als ik </t>
    </r>
    <r>
      <rPr>
        <u/>
        <sz val="10"/>
        <color theme="1"/>
        <rFont val="Times New Roman"/>
        <family val="1"/>
      </rPr>
      <t>goed bezig</t>
    </r>
    <r>
      <rPr>
        <sz val="10"/>
        <color theme="1"/>
        <rFont val="Times New Roman"/>
        <family val="1"/>
      </rPr>
      <t xml:space="preserve"> ben, mag ik een moeilijke opdracht doen van deze docent.</t>
    </r>
  </si>
  <si>
    <r>
      <t xml:space="preserve">5. Als ik een opdracht </t>
    </r>
    <r>
      <rPr>
        <u/>
        <sz val="10"/>
        <color theme="1"/>
        <rFont val="Times New Roman"/>
        <family val="1"/>
      </rPr>
      <t>heel moeilijk</t>
    </r>
    <r>
      <rPr>
        <sz val="10"/>
        <color theme="1"/>
        <rFont val="Times New Roman"/>
        <family val="1"/>
      </rPr>
      <t xml:space="preserve"> vind, laat deze docent het mij toch zelf uitzoeken.</t>
    </r>
  </si>
  <si>
    <r>
      <t xml:space="preserve">6. Deze docent helpt mij met dingen die ik </t>
    </r>
    <r>
      <rPr>
        <u/>
        <sz val="10"/>
        <color theme="1"/>
        <rFont val="Times New Roman"/>
        <family val="1"/>
      </rPr>
      <t>al lang begrijp</t>
    </r>
    <r>
      <rPr>
        <sz val="10"/>
        <color theme="1"/>
        <rFont val="Times New Roman"/>
        <family val="1"/>
      </rPr>
      <t>.</t>
    </r>
  </si>
  <si>
    <r>
      <t xml:space="preserve">7. Deze docent geeft mij een voorbeeld als ik </t>
    </r>
    <r>
      <rPr>
        <u/>
        <sz val="10"/>
        <color theme="1"/>
        <rFont val="Times New Roman"/>
        <family val="1"/>
      </rPr>
      <t>echt niet verder kan</t>
    </r>
    <r>
      <rPr>
        <sz val="10"/>
        <color theme="1"/>
        <rFont val="Times New Roman"/>
        <family val="1"/>
      </rPr>
      <t xml:space="preserve"> met de opdracht.</t>
    </r>
  </si>
  <si>
    <r>
      <t xml:space="preserve">8. Deze docent zegt dat ik het zelf moet doen, ook al kom ik echt </t>
    </r>
    <r>
      <rPr>
        <u/>
        <sz val="10"/>
        <color theme="1"/>
        <rFont val="Times New Roman"/>
        <family val="1"/>
      </rPr>
      <t xml:space="preserve">niet verder. </t>
    </r>
  </si>
  <si>
    <r>
      <t xml:space="preserve">10. Als ik een opdracht </t>
    </r>
    <r>
      <rPr>
        <u/>
        <sz val="10"/>
        <color theme="1"/>
        <rFont val="Times New Roman"/>
        <family val="1"/>
      </rPr>
      <t>moeilijk</t>
    </r>
    <r>
      <rPr>
        <sz val="10"/>
        <color theme="1"/>
        <rFont val="Times New Roman"/>
        <family val="1"/>
      </rPr>
      <t xml:space="preserve"> vind, geeft deze docent mij nauwelijks uitleg. </t>
    </r>
  </si>
  <si>
    <r>
      <t xml:space="preserve">11. Als ik het </t>
    </r>
    <r>
      <rPr>
        <u/>
        <sz val="10"/>
        <color theme="1"/>
        <rFont val="Times New Roman"/>
        <family val="1"/>
      </rPr>
      <t>goed snap</t>
    </r>
    <r>
      <rPr>
        <sz val="10"/>
        <color theme="1"/>
        <rFont val="Times New Roman"/>
        <family val="1"/>
      </rPr>
      <t xml:space="preserve">, mag ik een andere opdracht doen. </t>
    </r>
  </si>
  <si>
    <r>
      <t xml:space="preserve">12. Als ik iets </t>
    </r>
    <r>
      <rPr>
        <u/>
        <sz val="10"/>
        <color theme="1"/>
        <rFont val="Times New Roman"/>
        <family val="1"/>
      </rPr>
      <t>nog niet kan</t>
    </r>
    <r>
      <rPr>
        <sz val="10"/>
        <color theme="1"/>
        <rFont val="Times New Roman"/>
        <family val="1"/>
      </rPr>
      <t xml:space="preserve">, moet ik toch al verder met de volgende opdracht. </t>
    </r>
  </si>
  <si>
    <r>
      <t xml:space="preserve">13. Als ik het </t>
    </r>
    <r>
      <rPr>
        <u/>
        <sz val="10"/>
        <color theme="1"/>
        <rFont val="Times New Roman"/>
        <family val="1"/>
      </rPr>
      <t>al kan</t>
    </r>
    <r>
      <rPr>
        <sz val="10"/>
        <color theme="1"/>
        <rFont val="Times New Roman"/>
        <family val="1"/>
      </rPr>
      <t>, komt deze docent mij toch helpen.</t>
    </r>
  </si>
  <si>
    <r>
      <t xml:space="preserve">14. Als ik de opdracht nog </t>
    </r>
    <r>
      <rPr>
        <u/>
        <sz val="10"/>
        <color theme="1"/>
        <rFont val="Times New Roman"/>
        <family val="1"/>
      </rPr>
      <t xml:space="preserve">niet snap, </t>
    </r>
    <r>
      <rPr>
        <sz val="10"/>
        <color theme="1"/>
        <rFont val="Times New Roman"/>
        <family val="1"/>
      </rPr>
      <t>maakt deze docent het toch moeilijker voor mij.</t>
    </r>
  </si>
  <si>
    <r>
      <t xml:space="preserve">15. Als ik </t>
    </r>
    <r>
      <rPr>
        <u/>
        <sz val="10"/>
        <color theme="1"/>
        <rFont val="Times New Roman"/>
        <family val="1"/>
      </rPr>
      <t>het kan</t>
    </r>
    <r>
      <rPr>
        <sz val="10"/>
        <color theme="1"/>
        <rFont val="Times New Roman"/>
        <family val="1"/>
      </rPr>
      <t xml:space="preserve">, krijg ik een iets moeilijkere opdracht. </t>
    </r>
  </si>
  <si>
    <r>
      <t xml:space="preserve">16. Als ik een opdracht </t>
    </r>
    <r>
      <rPr>
        <u/>
        <sz val="10"/>
        <color theme="1"/>
        <rFont val="Times New Roman"/>
        <family val="1"/>
      </rPr>
      <t>goed begrijp</t>
    </r>
    <r>
      <rPr>
        <sz val="10"/>
        <color theme="1"/>
        <rFont val="Times New Roman"/>
        <family val="1"/>
      </rPr>
      <t>, maakt deze docent het lekker moeilijk voor mij.</t>
    </r>
  </si>
  <si>
    <r>
      <t xml:space="preserve">17. Deze docent vraagt mij dingen die ik </t>
    </r>
    <r>
      <rPr>
        <u/>
        <sz val="10"/>
        <color theme="1"/>
        <rFont val="Times New Roman"/>
        <family val="1"/>
      </rPr>
      <t>al lang weet</t>
    </r>
    <r>
      <rPr>
        <sz val="10"/>
        <color theme="1"/>
        <rFont val="Times New Roman"/>
        <family val="1"/>
      </rPr>
      <t xml:space="preserve">. </t>
    </r>
  </si>
  <si>
    <r>
      <t xml:space="preserve">18. Als ik </t>
    </r>
    <r>
      <rPr>
        <u/>
        <sz val="10"/>
        <color theme="1"/>
        <rFont val="Times New Roman"/>
        <family val="1"/>
      </rPr>
      <t>helemaal in de war</t>
    </r>
    <r>
      <rPr>
        <sz val="10"/>
        <color theme="1"/>
        <rFont val="Times New Roman"/>
        <family val="1"/>
      </rPr>
      <t xml:space="preserve"> raak, dan helpt deze docent mij een oplossing te vinden. </t>
    </r>
  </si>
  <si>
    <r>
      <t xml:space="preserve">19. Deze docent geeft mij uitleg ook al snap ik het </t>
    </r>
    <r>
      <rPr>
        <u/>
        <sz val="10"/>
        <color theme="1"/>
        <rFont val="Times New Roman"/>
        <family val="1"/>
      </rPr>
      <t>al lang</t>
    </r>
    <r>
      <rPr>
        <sz val="10"/>
        <color theme="1"/>
        <rFont val="Times New Roman"/>
        <family val="1"/>
      </rPr>
      <t xml:space="preserve">. </t>
    </r>
  </si>
  <si>
    <r>
      <t xml:space="preserve">20. Deze docent maakt het ietsje moeilijker voor mij, ook al begrijp ik het nog </t>
    </r>
    <r>
      <rPr>
        <u/>
        <sz val="10"/>
        <color theme="1"/>
        <rFont val="Times New Roman"/>
        <family val="1"/>
      </rPr>
      <t>niet</t>
    </r>
    <r>
      <rPr>
        <sz val="10"/>
        <color theme="1"/>
        <rFont val="Times New Roman"/>
        <family val="1"/>
      </rPr>
      <t xml:space="preserve">. </t>
    </r>
  </si>
  <si>
    <r>
      <t xml:space="preserve">21. Als ik er echt </t>
    </r>
    <r>
      <rPr>
        <u/>
        <sz val="10"/>
        <color theme="1"/>
        <rFont val="Times New Roman"/>
        <family val="1"/>
      </rPr>
      <t xml:space="preserve">niet uit kom, </t>
    </r>
    <r>
      <rPr>
        <sz val="10"/>
        <color theme="1"/>
        <rFont val="Times New Roman"/>
        <family val="1"/>
      </rPr>
      <t>helpt deze docent mij met wat ik op moet schrijven.</t>
    </r>
  </si>
  <si>
    <t>Met deze vragenlijst willen we te weten komen hoe leerlingen denken over de hulp van hun docent.</t>
  </si>
  <si>
    <t>Er zijn een paar dingen waar je goed op moet letten:</t>
  </si>
  <si>
    <t>2. Sla geen vragen over.</t>
  </si>
  <si>
    <t xml:space="preserve">4. Probeer steeds eerlijk antwoord te geven. Er zijn geen goede </t>
  </si>
  <si>
    <t xml:space="preserve">     of foute antwoorden, het gaat om jouw mening over de hulp van jouw docent. </t>
  </si>
  <si>
    <r>
      <t xml:space="preserve">* Deze vragenlijst gaat over hoe deze docent jou helpt als je </t>
    </r>
    <r>
      <rPr>
        <b/>
        <u/>
        <sz val="10"/>
        <color theme="1"/>
        <rFont val="Times New Roman"/>
        <family val="1"/>
      </rPr>
      <t>zelfstandig</t>
    </r>
    <r>
      <rPr>
        <b/>
        <sz val="10"/>
        <color theme="1"/>
        <rFont val="Times New Roman"/>
        <family val="1"/>
      </rPr>
      <t xml:space="preserve"> aan een opdracht werkt.</t>
    </r>
  </si>
  <si>
    <r>
      <t xml:space="preserve">jou helpt </t>
    </r>
    <r>
      <rPr>
        <b/>
        <sz val="11"/>
        <color theme="1"/>
        <rFont val="Times New Roman"/>
        <family val="1"/>
      </rPr>
      <t xml:space="preserve">tijdens het zelfstandig werken. </t>
    </r>
  </si>
  <si>
    <r>
      <t xml:space="preserve">3. Je mag steeds maar </t>
    </r>
    <r>
      <rPr>
        <b/>
        <u/>
        <sz val="11"/>
        <color theme="1"/>
        <rFont val="Times New Roman"/>
        <family val="1"/>
      </rPr>
      <t>één</t>
    </r>
    <r>
      <rPr>
        <b/>
        <sz val="11"/>
        <color theme="1"/>
        <rFont val="Times New Roman"/>
        <family val="1"/>
      </rPr>
      <t xml:space="preserve"> antwoord aankruisen.</t>
    </r>
  </si>
  <si>
    <t>Afname</t>
  </si>
  <si>
    <t>Verwijzen</t>
  </si>
  <si>
    <r>
      <t>adaptivity (qtsa): Reliability and validity of student perceptions. </t>
    </r>
    <r>
      <rPr>
        <i/>
        <sz val="11"/>
        <color theme="1"/>
        <rFont val="Calibri"/>
        <family val="2"/>
        <scheme val="minor"/>
      </rPr>
      <t>The Journal of Experimental Education, 91</t>
    </r>
    <r>
      <rPr>
        <sz val="11"/>
        <color theme="1"/>
        <rFont val="Calibri"/>
        <family val="2"/>
        <scheme val="minor"/>
      </rPr>
      <t>(4), 765-797.</t>
    </r>
  </si>
  <si>
    <t>https://doi.org/10.1080/00220973.2022.2100732</t>
  </si>
  <si>
    <t xml:space="preserve">Als je wilt verwijzen naar de vragenlijst, kan dat als volgt: </t>
  </si>
  <si>
    <t xml:space="preserve">kunnen alleen de schalen A+ en A- geïnterpreteerd worden. </t>
  </si>
  <si>
    <t xml:space="preserve">minder dan 33 leerlingen afneemt, moeten de resultaten van de NA+ schaal met voorzichtigheid worden geïnterpreteerd. Wanneer je de vragenlijst afneemt bij individuele leerlingen, </t>
  </si>
  <si>
    <t>Talen (Duits, Frans, Engels, Nederlands; n = 903)</t>
  </si>
  <si>
    <t>Zaakvakken (Aardrijkskunde, biologie, economie, filosofie, geschiedenis, Mens en Maatschappij; n = 1121)</t>
  </si>
  <si>
    <t>Exacte vakken (scheikunde, wiskunde, natuurkunde; n = 554)</t>
  </si>
  <si>
    <t>VMBO (basis/kader/gemengd/theoretisch (n = 852)</t>
  </si>
  <si>
    <t>havo (n = 995)</t>
  </si>
  <si>
    <t>vwo/atheneum/gymnasium (n = 511)</t>
  </si>
  <si>
    <t>Totale sample</t>
  </si>
  <si>
    <t xml:space="preserve">Leerlingen in dit onderzoek ervoeren in hoge mate dat hun docent meer steun geeft wanneer ze iets niet begrijpen (Adaptief+), zie Figuur 1. Het wegnemen van hulp wanneer een leerling het snapt (Adaptief-) ervaren ze in wat mindere mate, maar nog altijd meer dan de twee niet-adaptieve vormen van hulp (namelijk NA+ en NA-). Leerlingen ervaren dat hun docent hen nog helpt terwijl ze het al snappen (Niet Adaptief+) of niet helpt als ze het nog niet snappen (Niet Adaptief-) in mindere mate dan de adaptieve hulp, maar ze scoren hier alsnog rond de 2/2,5 op een vijf-puntsschaal en wordt dus toch in bepaalde mate nog wel ervaren door leerlingen. </t>
  </si>
  <si>
    <t>In het onderzoek van Van de Pol, de Vries, Poorthuis, en Mainhard (2022) is de Vragenlijst Adaptiviteit van de Hulp van de Docent getest op validiteit en betrouwbaarheid. 2730 leerlingen (48% jongens) en 137 docenten van 42 scholen in het voortgezet onderwijs door heel Nederland deden mee aan dit onderzoek. De leerlingen waren tussen de 11 en 19 jaar oud, met een gemiddelde van 14 jaar (SD = 1.42). 33% van de leerlingen zat op het vmbo (van basis tot en met theoretische leerweg), 38% op de havo, 22% op het vwo/gymnasium, en van 7% was het niveau onbekend of anders. Docenten gaven aardrijkskunde, biologie, Duits, Engels, Frans, geschiedenis, M&amp;M, Nederlands, scheikunde, filosofie, wiskunde, natuurkunde, of economie.</t>
  </si>
  <si>
    <t>Referentiekader</t>
  </si>
  <si>
    <t>Jongens (n = 1236)</t>
  </si>
  <si>
    <t>Meisjes (n = 1366)</t>
  </si>
  <si>
    <t xml:space="preserve">Van de Pol, J., de Vries, N., Poorthuis, A. M., &amp; Mainhard, T. (2022). The questionnaire on teacher support </t>
  </si>
  <si>
    <t>Er waren geen significante verschillen in schaalscores tussen de verschillende onderwijstypen, de verschillende vaktypen, en tussen jongens en meisjes.</t>
  </si>
  <si>
    <t>leerling</t>
  </si>
  <si>
    <t>Leerling</t>
  </si>
  <si>
    <t>Vragen</t>
  </si>
  <si>
    <t xml:space="preserve">het begrip van de leerling op dat moment. Adaptieve hulp gaat over de mate waarin de sturing van de docent aansluit op het leerproces en het begrip van een leerling.  </t>
  </si>
  <si>
    <t>Adaptief met meer sturing (meer hulp als de leerling het niet snapt)</t>
  </si>
  <si>
    <t>Adaptief met minder sturing (minder hulp als de leerling het wel snapt)</t>
  </si>
  <si>
    <t>Niet adaptief met meer sturing (meer hulp als de leerling het wel snapt)</t>
  </si>
  <si>
    <t>Niet adaptief met minder sturing (minder hulp als de leerling het niet snapt)</t>
  </si>
  <si>
    <t xml:space="preserve">De Vragenlijst Adaptiviteit Hulp van de Docent (VAHD) meet hoe zeer de hulp van de docent - tijdens het zelfstandig werken - aansluit op </t>
  </si>
  <si>
    <t>1. Je mag niet overleggen met een klasgenoot.</t>
  </si>
  <si>
    <t>De vragen die je dadelijk te zien krijgt, zijn bedoeld om te weten te komen hoe jij vindt dat jouw docent</t>
  </si>
  <si>
    <t>Er zijn verschillende manieren om de vragenlijst af te nemen:</t>
  </si>
  <si>
    <t xml:space="preserve">2. Digitaal via Microsoft Forms. Er is een template beschikbaar in Microsoft forms (lijkt op google forms) via deze link: </t>
  </si>
  <si>
    <t xml:space="preserve">     https://tinyurl.com/mv73exma</t>
  </si>
  <si>
    <t>2. Controleer of je geen velden hebt overgeslagen.</t>
  </si>
  <si>
    <t xml:space="preserve">3. Ga nu naar het tabblad 'Uitslag vragenlijst'. Hier vind je: </t>
  </si>
  <si>
    <t>4. Als je wilt, kun je jouw uitslag vergelijken met de schaalscores van een grote groep leerlingen; zie tabblad 'Referentiekader'.</t>
  </si>
  <si>
    <t xml:space="preserve">     klik dan op 'collect responses' en 'copy link' (evt eerst nog 'shorten URL'). Het is niet de bedoeling om vragen te veranderen.</t>
  </si>
  <si>
    <t xml:space="preserve">       https://www.qualtrics.com/nl/gratis-account/</t>
  </si>
  <si>
    <t xml:space="preserve">         copy-pasten naar de huidige excel file, tabblad 'Antwoorden leerlingen'.</t>
  </si>
  <si>
    <t xml:space="preserve">3. Digitaal via Qualtrics (ook een soort google forms) </t>
  </si>
  <si>
    <t>1. Op papier. Onder het tabblad 'Vragenlijst' vind je de vragenlijst. Je voert dan vervolgens zelf de antwoorden van de leerlingen in bij het tabblad 'Antwoorden leerlingen'</t>
  </si>
  <si>
    <t>Verder biedt deze afnametool een rekentool waarmee gemakkelijk de uitkomst op de verschillende schalen van adaptiviteit berekend kan worden na afname (tabblad: 'uitslag vragenlijst').</t>
  </si>
  <si>
    <t>Niet-adaptieve hulp</t>
  </si>
  <si>
    <t xml:space="preserve">         op 'exporteren en importeren' te klikken, 'gegevens exporteren'. Kies dan 'excel' en kies 'alle velden downloaden' en 'numerieke waarden gebruiken'. Vanuit die excel file kun je de antwoorden van de leerlingen </t>
  </si>
  <si>
    <t>Mijn klas</t>
  </si>
  <si>
    <t>Referentiegroep (N=2730)</t>
  </si>
  <si>
    <t>door de leerlingen wordt ervaren. Deze afnametool biedt korte achtergrondinformatie over de vragenlijst en het idee van adaptiviteit. Voor meer gedetailleerde informatie over de vragenlijst, zie:</t>
  </si>
  <si>
    <t>In de vragenlijst wordt onderscheid gemaakt tussen twee soorten adaptieve hulp en twee soorten niet adaptieve hulp:</t>
  </si>
  <si>
    <t>Ten eerste kan een docent de mate van hulp of sturing verhogen wanneer een leerling vastloopt of iets niet goed snapt. De leerling kan niet zelf verder en het is dan dus adaptief om wat meer bij te sturen bij deze leerling (bv. de docent geeft een hint). In onze vragenlijst heet dit type adaptiviteit: Adaptiviteit(+), adaptief met meer sturing. Een voorbeeldvraag uit de vragenlijst die hoort bij deze schaal is: ‘Als ik echt niet verder kan, helpt deze docent mij met het goede antwoord vinden.’</t>
  </si>
  <si>
    <r>
      <t>Ten tweede kan een docent de mate van hulp of sturing verlagen wanneer een leerling goed bezig is of iets goed snapt. De leerling kan zelf verder en het is dan dus adaptief om de leerling meer vrijheid te geven (bv. de leerling mag zelf verder werken of de leerling mag aan een moeilijkere opdracht werken). In onze vragenlijst heet dit type adaptiviteit: Adaptief(</t>
    </r>
    <r>
      <rPr>
        <sz val="10"/>
        <color theme="1"/>
        <rFont val="Calibri"/>
        <family val="2"/>
        <scheme val="minor"/>
      </rPr>
      <t>–),</t>
    </r>
    <r>
      <rPr>
        <sz val="11"/>
        <color theme="1"/>
        <rFont val="Calibri"/>
        <family val="2"/>
        <scheme val="minor"/>
      </rPr>
      <t xml:space="preserve"> adaptief met minder sturing. Een voorbeeld  van een vraag uit de vragenlijst is: ‘Als ik het goed snap, maakt deze docent het ietsje moeilijker voor mij.’</t>
    </r>
  </si>
  <si>
    <t>Ten eerste kan een docent de mate van hulp of sturing verhogen wanneer een leerling goed bezig is of iets goed snapt. De leerling kan zelf verder en het is dan dus niet adaptief om wat meer bij te sturen. In onze vragenlijst heet dit type niet-adaptief(+) oftewel niet-adaptief met meer sturing. Een voorbeeldvraag uit de vragenlijst die hoort bij deze schaal is: ’Als ik het al kan, komt deze docent mij toch helpen.’</t>
  </si>
  <si>
    <r>
      <t>Ten tweede kan een docent de mate van hulp of sturing verlagen wanneer een leerling niet goed bezig is of iets niet goed snapt. De leerling kan niet zelf verder en het is dan dus niet adaptief om de leerling meer vrijheid te geven. In onze vragenlijst heet dit type niet-adaptief(</t>
    </r>
    <r>
      <rPr>
        <sz val="10"/>
        <color theme="1"/>
        <rFont val="Calibri"/>
        <family val="2"/>
        <scheme val="minor"/>
      </rPr>
      <t xml:space="preserve">–) ofwel </t>
    </r>
    <r>
      <rPr>
        <sz val="11"/>
        <color theme="1"/>
        <rFont val="Calibri"/>
        <family val="2"/>
        <scheme val="minor"/>
      </rPr>
      <t>niet-adaptief met minder sturing. Een voorbeeldvraag uit de vragenlijst die hoort bij deze schaal is: ‘Als ik een opdracht moeilijk vind, geeft deze docent mij nauwelijks uitleg.’</t>
    </r>
  </si>
  <si>
    <t xml:space="preserve">De vragenlijst is getest in het voortgezet onderwijs (van vmbo-basis tot gymnasium, alle leerjaren) bij de vakken aardrijkskunde, biologie, Duits, Engels, Frans, geschiedenis, Mens en Maatschappij,  </t>
  </si>
  <si>
    <r>
      <t xml:space="preserve">     Klik op </t>
    </r>
    <r>
      <rPr>
        <b/>
        <sz val="11"/>
        <color theme="1"/>
        <rFont val="Calibri"/>
        <family val="2"/>
        <scheme val="minor"/>
      </rPr>
      <t>'duplicate it',</t>
    </r>
    <r>
      <rPr>
        <sz val="11"/>
        <color theme="1"/>
        <rFont val="Calibri"/>
        <family val="2"/>
        <scheme val="minor"/>
      </rPr>
      <t xml:space="preserve"> log in op Microsoft forms met je Microsoft account en je kunt ermee aan de slag. Als je de link wilt zien die je voor je leerlingen gaat gebruiken om bij de vragenlijst te komen, </t>
    </r>
  </si>
  <si>
    <r>
      <t xml:space="preserve">     </t>
    </r>
    <r>
      <rPr>
        <b/>
        <sz val="11"/>
        <color theme="1"/>
        <rFont val="Calibri"/>
        <family val="2"/>
        <scheme val="minor"/>
      </rPr>
      <t xml:space="preserve">Let op: </t>
    </r>
    <r>
      <rPr>
        <sz val="11"/>
        <color theme="1"/>
        <rFont val="Calibri"/>
        <family val="2"/>
        <scheme val="minor"/>
      </rPr>
      <t>zorg ervoor dat je de vragenlijst eerst dupliceert en dus niet bovenstaande link aan de leerlingen geeft. Als je dit wel doet, dan kun je zelf niet bij de antwoorden van de leerlingen.</t>
    </r>
  </si>
  <si>
    <t xml:space="preserve">          http://tinyurl.com/2zfzstfs</t>
  </si>
  <si>
    <t xml:space="preserve">     a. Download het bestand VAHD.qsf via:</t>
  </si>
  <si>
    <t xml:space="preserve">     b. Maak een gratis account aan op:</t>
  </si>
  <si>
    <t xml:space="preserve">     c. Stel de taal in (NL) en de tijdzone (UTC +01:00 - Amsterdam, Berlijn Rome)</t>
  </si>
  <si>
    <t xml:space="preserve">     d. Kies 'een lege enquete starten' en klik op 'doorgaan'</t>
  </si>
  <si>
    <t xml:space="preserve">     f. Klik nu op 'publiceren'. Onder het tabblad 'distributies' kun je klikken op 'anonieme link'. Hier vind je de link die je met de leerlingen kunt delen om de vragenlijst in te vullen</t>
  </si>
  <si>
    <t xml:space="preserve">     g. Als de leerlingen de vragenlijst hebben ingevuld, vind je bij het tabblad 'gegevens en analyse' de antwoorden van de leerlingen. Je kunt deze exporteren naar een excel bestand door</t>
  </si>
  <si>
    <t xml:space="preserve">     e. Kies nu bij 'hulpmiddelen' , 'importeren/exporteren' en dan 'enquete importeren'. Kies bij 'choose file' het VAHD.qsf bestand. Je ziet nu de vragenlijst. Het is niet de bedoeling om vragen te veranderen.</t>
  </si>
  <si>
    <t xml:space="preserve">     De antwoorden van de leerilngen kun je copy-pasten naar de huidige excel file, tabblad 'Antwoorden leerlingen'.</t>
  </si>
  <si>
    <t xml:space="preserve">1. Copy-paste (bij digitale afname) of neem de antwoorden van de leerlingen over (bij afname op papier) bij het tabblad 'Antwoorden leerlingen'. </t>
  </si>
  <si>
    <t>Als je de uitslag van je eigen vragenlijst wilt vergelijken met die van een grote groep leerlingen, dan kun je figuur 1 gebruiken.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</si>
</sst>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u/>
      <sz val="9"/>
      <color indexed="81"/>
      <name val="Tahoma"/>
      <family val="2"/>
    </font>
    <font>
      <sz val="10"/>
      <color theme="1"/>
      <name val="Calibri"/>
      <family val="2"/>
      <scheme val="minor"/>
    </font>
    <font>
      <sz val="8"/>
      <color theme="1"/>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u/>
      <sz val="11"/>
      <color theme="1"/>
      <name val="Calibri"/>
      <family val="2"/>
      <scheme val="minor"/>
    </font>
    <font>
      <sz val="11"/>
      <color theme="0" tint="-0.499984740745262"/>
      <name val="Calibri"/>
      <family val="2"/>
      <scheme val="minor"/>
    </font>
    <font>
      <sz val="11"/>
      <color theme="0" tint="-0.499984740745262"/>
      <name val="Calibri"/>
      <family val="2"/>
    </font>
    <font>
      <u/>
      <sz val="9"/>
      <color indexed="81"/>
      <name val="Tahoma"/>
      <family val="2"/>
    </font>
    <font>
      <b/>
      <sz val="16"/>
      <color theme="1"/>
      <name val="Calibri"/>
      <family val="2"/>
      <scheme val="minor"/>
    </font>
    <font>
      <sz val="10"/>
      <color theme="1"/>
      <name val="Times New Roman"/>
      <family val="1"/>
    </font>
    <font>
      <u/>
      <sz val="10"/>
      <color theme="1"/>
      <name val="Times New Roman"/>
      <family val="1"/>
    </font>
    <font>
      <b/>
      <sz val="10"/>
      <color theme="1"/>
      <name val="Times New Roman"/>
      <family val="1"/>
    </font>
    <font>
      <sz val="11"/>
      <color theme="1"/>
      <name val="Times New Roman"/>
      <family val="1"/>
    </font>
    <font>
      <b/>
      <u/>
      <sz val="10"/>
      <color theme="1"/>
      <name val="Times New Roman"/>
      <family val="1"/>
    </font>
    <font>
      <b/>
      <sz val="16"/>
      <color theme="1"/>
      <name val="Times New Roman"/>
      <family val="1"/>
    </font>
    <font>
      <b/>
      <sz val="11"/>
      <color theme="1"/>
      <name val="Times New Roman"/>
      <family val="1"/>
    </font>
    <font>
      <b/>
      <u/>
      <sz val="11"/>
      <color theme="1"/>
      <name val="Times New Roman"/>
      <family val="1"/>
    </font>
    <font>
      <i/>
      <sz val="11"/>
      <color theme="1"/>
      <name val="Calibri"/>
      <family val="2"/>
      <scheme val="minor"/>
    </font>
    <font>
      <sz val="9"/>
      <color indexed="81"/>
      <name val="Tahoma"/>
      <charset val="1"/>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9" fillId="0" borderId="0" applyNumberFormat="0" applyFill="0" applyBorder="0" applyAlignment="0" applyProtection="0"/>
  </cellStyleXfs>
  <cellXfs count="57">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1" fillId="0" borderId="0" xfId="0" applyFont="1"/>
    <xf numFmtId="0" fontId="1" fillId="0" borderId="0" xfId="0" applyFont="1" applyBorder="1"/>
    <xf numFmtId="0" fontId="0" fillId="0" borderId="0" xfId="0" applyBorder="1"/>
    <xf numFmtId="2" fontId="0" fillId="0" borderId="0" xfId="0" applyNumberFormat="1" applyBorder="1"/>
    <xf numFmtId="0" fontId="0" fillId="0" borderId="0" xfId="0" quotePrefix="1" applyBorder="1"/>
    <xf numFmtId="2" fontId="0" fillId="0" borderId="6" xfId="0" applyNumberFormat="1" applyBorder="1"/>
    <xf numFmtId="0" fontId="0" fillId="0" borderId="6" xfId="0" applyBorder="1"/>
    <xf numFmtId="0" fontId="1" fillId="0" borderId="6" xfId="0" applyFont="1" applyBorder="1"/>
    <xf numFmtId="0" fontId="1" fillId="0" borderId="1" xfId="0" applyFont="1" applyBorder="1"/>
    <xf numFmtId="0" fontId="1" fillId="0" borderId="7" xfId="0" applyFont="1" applyBorder="1"/>
    <xf numFmtId="0" fontId="0" fillId="0" borderId="8" xfId="0" applyBorder="1"/>
    <xf numFmtId="0" fontId="1" fillId="0" borderId="9" xfId="0" applyFont="1" applyBorder="1"/>
    <xf numFmtId="0" fontId="0" fillId="0" borderId="0" xfId="0" applyAlignment="1">
      <alignment wrapText="1"/>
    </xf>
    <xf numFmtId="0" fontId="0" fillId="0" borderId="0" xfId="0" applyAlignment="1">
      <alignment vertical="center" wrapText="1"/>
    </xf>
    <xf numFmtId="0" fontId="6" fillId="0" borderId="0" xfId="0" applyFont="1" applyAlignment="1">
      <alignment vertical="center"/>
    </xf>
    <xf numFmtId="0" fontId="7" fillId="0" borderId="0" xfId="0" applyFont="1"/>
    <xf numFmtId="0" fontId="8" fillId="0" borderId="0" xfId="0" applyFont="1"/>
    <xf numFmtId="0" fontId="0" fillId="0" borderId="0" xfId="0" applyFont="1"/>
    <xf numFmtId="0" fontId="9" fillId="0" borderId="0" xfId="1"/>
    <xf numFmtId="0" fontId="0" fillId="0" borderId="6" xfId="0" applyFont="1" applyFill="1" applyBorder="1"/>
    <xf numFmtId="0" fontId="1" fillId="2" borderId="0" xfId="0" applyFont="1" applyFill="1"/>
    <xf numFmtId="0" fontId="0" fillId="2" borderId="0" xfId="0" applyFill="1"/>
    <xf numFmtId="0" fontId="0" fillId="2" borderId="6" xfId="0" applyFill="1" applyBorder="1"/>
    <xf numFmtId="0" fontId="11" fillId="0" borderId="0" xfId="0" applyFont="1" applyBorder="1"/>
    <xf numFmtId="0" fontId="14" fillId="0" borderId="0" xfId="0" applyFont="1" applyAlignment="1">
      <alignment horizontal="center"/>
    </xf>
    <xf numFmtId="0" fontId="15" fillId="0" borderId="0" xfId="0" applyFont="1"/>
    <xf numFmtId="0" fontId="17" fillId="0" borderId="0" xfId="0" applyFont="1"/>
    <xf numFmtId="0" fontId="15" fillId="0" borderId="6" xfId="0" applyFont="1" applyBorder="1"/>
    <xf numFmtId="0" fontId="17" fillId="0" borderId="0" xfId="0" applyFont="1" applyAlignment="1"/>
    <xf numFmtId="0" fontId="15" fillId="0" borderId="10" xfId="0" applyFont="1" applyBorder="1"/>
    <xf numFmtId="0" fontId="15" fillId="0" borderId="11" xfId="0" applyFont="1" applyBorder="1"/>
    <xf numFmtId="0" fontId="18" fillId="0" borderId="0" xfId="0" applyFont="1"/>
    <xf numFmtId="0" fontId="20" fillId="0" borderId="0" xfId="0" applyFont="1" applyAlignment="1">
      <alignment horizontal="left"/>
    </xf>
    <xf numFmtId="0" fontId="21" fillId="0" borderId="0" xfId="0" applyFont="1"/>
    <xf numFmtId="0" fontId="9" fillId="0" borderId="0" xfId="1" applyAlignment="1">
      <alignment horizontal="left" vertical="center" wrapText="1" indent="1"/>
    </xf>
    <xf numFmtId="0" fontId="1" fillId="0" borderId="0" xfId="0" applyFont="1" applyAlignment="1">
      <alignment horizontal="center"/>
    </xf>
    <xf numFmtId="0" fontId="1" fillId="0" borderId="6" xfId="0" applyFont="1" applyBorder="1" applyAlignment="1">
      <alignment horizontal="center"/>
    </xf>
    <xf numFmtId="0" fontId="0" fillId="0" borderId="6" xfId="0" applyFill="1" applyBorder="1"/>
    <xf numFmtId="0" fontId="1" fillId="0" borderId="12" xfId="0" applyFont="1" applyBorder="1"/>
    <xf numFmtId="0" fontId="0" fillId="0" borderId="0" xfId="0" applyBorder="1" applyAlignment="1">
      <alignment horizontal="left"/>
    </xf>
    <xf numFmtId="0" fontId="0" fillId="0" borderId="6" xfId="0" applyBorder="1" applyAlignment="1">
      <alignment horizontal="left"/>
    </xf>
    <xf numFmtId="0" fontId="0" fillId="0" borderId="6" xfId="0" applyFill="1" applyBorder="1" applyAlignment="1">
      <alignment horizontal="left"/>
    </xf>
    <xf numFmtId="2" fontId="0" fillId="0" borderId="0" xfId="0" applyNumberFormat="1"/>
    <xf numFmtId="0" fontId="10" fillId="0" borderId="0" xfId="0" applyFont="1" applyAlignment="1">
      <alignment vertical="center" wrapText="1"/>
    </xf>
    <xf numFmtId="0" fontId="10" fillId="0" borderId="0" xfId="0" applyFont="1" applyAlignment="1">
      <alignment vertical="center" wrapText="1"/>
    </xf>
    <xf numFmtId="0" fontId="0" fillId="0" borderId="0" xfId="0" applyAlignment="1">
      <alignment vertical="center" wrapText="1"/>
    </xf>
    <xf numFmtId="0" fontId="10" fillId="0" borderId="0" xfId="0" applyFont="1" applyAlignment="1">
      <alignment vertical="center" wrapText="1"/>
    </xf>
    <xf numFmtId="0" fontId="0" fillId="0" borderId="0" xfId="0" applyAlignment="1">
      <alignment vertical="center" wrapText="1"/>
    </xf>
    <xf numFmtId="0" fontId="1" fillId="0" borderId="0" xfId="0" applyFont="1" applyAlignment="1">
      <alignment horizontal="center"/>
    </xf>
    <xf numFmtId="0" fontId="0" fillId="0" borderId="0" xfId="0" applyAlignment="1">
      <alignment horizontal="center"/>
    </xf>
    <xf numFmtId="0" fontId="9" fillId="2" borderId="0" xfId="1" applyFill="1"/>
    <xf numFmtId="2" fontId="0" fillId="0" borderId="6" xfId="0" applyNumberFormat="1" applyFont="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Schaalscores Vragenlijst</a:t>
            </a:r>
            <a:r>
              <a:rPr lang="nl-NL" baseline="0"/>
              <a:t> Adaptiviteit Hulp van de Docent</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'Uitslag vragenlijst-rekentool'!$M$2</c:f>
              <c:strCache>
                <c:ptCount val="1"/>
                <c:pt idx="0">
                  <c:v>Mijn klas</c:v>
                </c:pt>
              </c:strCache>
            </c:strRef>
          </c:tx>
          <c:spPr>
            <a:solidFill>
              <a:schemeClr val="accent1"/>
            </a:solidFill>
            <a:ln>
              <a:noFill/>
            </a:ln>
            <a:effectLst/>
          </c:spPr>
          <c:invertIfNegative val="0"/>
          <c:cat>
            <c:strRef>
              <c:f>'Uitslag vragenlijst-rekentool'!$L$3:$L$6</c:f>
              <c:strCache>
                <c:ptCount val="4"/>
                <c:pt idx="0">
                  <c:v>A+</c:v>
                </c:pt>
                <c:pt idx="1">
                  <c:v>A-</c:v>
                </c:pt>
                <c:pt idx="2">
                  <c:v>NA+</c:v>
                </c:pt>
                <c:pt idx="3">
                  <c:v>NA-</c:v>
                </c:pt>
              </c:strCache>
            </c:strRef>
          </c:cat>
          <c:val>
            <c:numRef>
              <c:f>'Uitslag vragenlijst-rekentool'!$M$3:$M$6</c:f>
              <c:numCache>
                <c:formatCode>0.00</c:formatCode>
                <c:ptCount val="4"/>
                <c:pt idx="0">
                  <c:v>#N/A</c:v>
                </c:pt>
                <c:pt idx="1">
                  <c:v>#N/A</c:v>
                </c:pt>
                <c:pt idx="2">
                  <c:v>#N/A</c:v>
                </c:pt>
                <c:pt idx="3">
                  <c:v>#N/A</c:v>
                </c:pt>
              </c:numCache>
            </c:numRef>
          </c:val>
          <c:extLst>
            <c:ext xmlns:c16="http://schemas.microsoft.com/office/drawing/2014/chart" uri="{C3380CC4-5D6E-409C-BE32-E72D297353CC}">
              <c16:uniqueId val="{00000000-74DB-437E-A001-D56A180B3099}"/>
            </c:ext>
          </c:extLst>
        </c:ser>
        <c:ser>
          <c:idx val="1"/>
          <c:order val="1"/>
          <c:tx>
            <c:strRef>
              <c:f>'Uitslag vragenlijst-rekentool'!$N$2</c:f>
              <c:strCache>
                <c:ptCount val="1"/>
                <c:pt idx="0">
                  <c:v>Referentiegroep (N=2730)</c:v>
                </c:pt>
              </c:strCache>
            </c:strRef>
          </c:tx>
          <c:spPr>
            <a:solidFill>
              <a:schemeClr val="accent2"/>
            </a:solidFill>
            <a:ln>
              <a:noFill/>
            </a:ln>
            <a:effectLst/>
          </c:spPr>
          <c:invertIfNegative val="0"/>
          <c:cat>
            <c:strRef>
              <c:f>'Uitslag vragenlijst-rekentool'!$L$3:$L$6</c:f>
              <c:strCache>
                <c:ptCount val="4"/>
                <c:pt idx="0">
                  <c:v>A+</c:v>
                </c:pt>
                <c:pt idx="1">
                  <c:v>A-</c:v>
                </c:pt>
                <c:pt idx="2">
                  <c:v>NA+</c:v>
                </c:pt>
                <c:pt idx="3">
                  <c:v>NA-</c:v>
                </c:pt>
              </c:strCache>
            </c:strRef>
          </c:cat>
          <c:val>
            <c:numRef>
              <c:f>'Uitslag vragenlijst-rekentool'!$N$3:$N$6</c:f>
              <c:numCache>
                <c:formatCode>General</c:formatCode>
                <c:ptCount val="4"/>
                <c:pt idx="0">
                  <c:v>4.0599999999999996</c:v>
                </c:pt>
                <c:pt idx="1">
                  <c:v>2.75</c:v>
                </c:pt>
                <c:pt idx="2">
                  <c:v>2.4900000000000002</c:v>
                </c:pt>
                <c:pt idx="3">
                  <c:v>2.12</c:v>
                </c:pt>
              </c:numCache>
            </c:numRef>
          </c:val>
          <c:extLst>
            <c:ext xmlns:c16="http://schemas.microsoft.com/office/drawing/2014/chart" uri="{C3380CC4-5D6E-409C-BE32-E72D297353CC}">
              <c16:uniqueId val="{00000001-74DB-437E-A001-D56A180B3099}"/>
            </c:ext>
          </c:extLst>
        </c:ser>
        <c:dLbls>
          <c:showLegendKey val="0"/>
          <c:showVal val="0"/>
          <c:showCatName val="0"/>
          <c:showSerName val="0"/>
          <c:showPercent val="0"/>
          <c:showBubbleSize val="0"/>
        </c:dLbls>
        <c:gapWidth val="219"/>
        <c:overlap val="-27"/>
        <c:axId val="675115448"/>
        <c:axId val="675112208"/>
      </c:barChart>
      <c:catAx>
        <c:axId val="675115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75112208"/>
        <c:crosses val="autoZero"/>
        <c:auto val="1"/>
        <c:lblAlgn val="ctr"/>
        <c:lblOffset val="100"/>
        <c:noMultiLvlLbl val="0"/>
      </c:catAx>
      <c:valAx>
        <c:axId val="675112208"/>
        <c:scaling>
          <c:orientation val="minMax"/>
          <c:max val="5"/>
          <c:min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75115448"/>
        <c:crosses val="autoZero"/>
        <c:crossBetween val="between"/>
        <c:majorUnit val="1"/>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200"/>
              <a:t>Gemiddelde</a:t>
            </a:r>
            <a:r>
              <a:rPr lang="nl-NL" sz="1200" baseline="0"/>
              <a:t> schaalscores adaptiviteit hele sample </a:t>
            </a:r>
            <a:endParaRPr lang="nl-NL"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cat>
            <c:strRef>
              <c:f>Technisch!$A$98:$A$101</c:f>
              <c:strCache>
                <c:ptCount val="4"/>
                <c:pt idx="0">
                  <c:v>A+</c:v>
                </c:pt>
                <c:pt idx="1">
                  <c:v>A-</c:v>
                </c:pt>
                <c:pt idx="2">
                  <c:v>NA+</c:v>
                </c:pt>
                <c:pt idx="3">
                  <c:v>NA-</c:v>
                </c:pt>
              </c:strCache>
            </c:strRef>
          </c:cat>
          <c:val>
            <c:numRef>
              <c:f>Technisch!$B$98:$B$101</c:f>
              <c:numCache>
                <c:formatCode>General</c:formatCode>
                <c:ptCount val="4"/>
                <c:pt idx="0">
                  <c:v>4.0599999999999996</c:v>
                </c:pt>
                <c:pt idx="1">
                  <c:v>2.75</c:v>
                </c:pt>
                <c:pt idx="2">
                  <c:v>2.4900000000000002</c:v>
                </c:pt>
                <c:pt idx="3">
                  <c:v>2.12</c:v>
                </c:pt>
              </c:numCache>
            </c:numRef>
          </c:val>
          <c:extLst>
            <c:ext xmlns:c16="http://schemas.microsoft.com/office/drawing/2014/chart" uri="{C3380CC4-5D6E-409C-BE32-E72D297353CC}">
              <c16:uniqueId val="{00000000-1D96-4915-8F33-7D84A4D2CD85}"/>
            </c:ext>
          </c:extLst>
        </c:ser>
        <c:dLbls>
          <c:showLegendKey val="0"/>
          <c:showVal val="0"/>
          <c:showCatName val="0"/>
          <c:showSerName val="0"/>
          <c:showPercent val="0"/>
          <c:showBubbleSize val="0"/>
        </c:dLbls>
        <c:gapWidth val="219"/>
        <c:overlap val="-27"/>
        <c:axId val="441424344"/>
        <c:axId val="441423264"/>
      </c:barChart>
      <c:catAx>
        <c:axId val="441424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41423264"/>
        <c:crosses val="autoZero"/>
        <c:auto val="1"/>
        <c:lblAlgn val="ctr"/>
        <c:lblOffset val="100"/>
        <c:noMultiLvlLbl val="0"/>
      </c:catAx>
      <c:valAx>
        <c:axId val="441423264"/>
        <c:scaling>
          <c:orientation val="minMax"/>
          <c:max val="5"/>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41424344"/>
        <c:crosses val="autoZero"/>
        <c:crossBetween val="between"/>
        <c:majorUnit val="1"/>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 schaalscores adaptiviteit per onderwijstype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Technisch!$B$56</c:f>
              <c:strCache>
                <c:ptCount val="1"/>
                <c:pt idx="0">
                  <c:v>VMBO (basis/kader/gemengd/theoretisch (n = 852)</c:v>
                </c:pt>
              </c:strCache>
            </c:strRef>
          </c:tx>
          <c:spPr>
            <a:solidFill>
              <a:schemeClr val="accent1"/>
            </a:solidFill>
            <a:ln>
              <a:noFill/>
            </a:ln>
            <a:effectLst/>
          </c:spPr>
          <c:invertIfNegative val="0"/>
          <c:cat>
            <c:strRef>
              <c:f>Technisch!$A$57:$A$60</c:f>
              <c:strCache>
                <c:ptCount val="4"/>
                <c:pt idx="0">
                  <c:v>A+</c:v>
                </c:pt>
                <c:pt idx="1">
                  <c:v>A-</c:v>
                </c:pt>
                <c:pt idx="2">
                  <c:v>NA+</c:v>
                </c:pt>
                <c:pt idx="3">
                  <c:v>NA-</c:v>
                </c:pt>
              </c:strCache>
            </c:strRef>
          </c:cat>
          <c:val>
            <c:numRef>
              <c:f>Technisch!$B$57:$B$60</c:f>
              <c:numCache>
                <c:formatCode>General</c:formatCode>
                <c:ptCount val="4"/>
                <c:pt idx="0">
                  <c:v>3.95</c:v>
                </c:pt>
                <c:pt idx="1">
                  <c:v>2.62</c:v>
                </c:pt>
                <c:pt idx="2">
                  <c:v>2.65</c:v>
                </c:pt>
                <c:pt idx="3">
                  <c:v>2.25</c:v>
                </c:pt>
              </c:numCache>
            </c:numRef>
          </c:val>
          <c:extLst>
            <c:ext xmlns:c16="http://schemas.microsoft.com/office/drawing/2014/chart" uri="{C3380CC4-5D6E-409C-BE32-E72D297353CC}">
              <c16:uniqueId val="{00000000-E6F3-42A2-8021-95DF4FF478C5}"/>
            </c:ext>
          </c:extLst>
        </c:ser>
        <c:ser>
          <c:idx val="1"/>
          <c:order val="1"/>
          <c:tx>
            <c:strRef>
              <c:f>Technisch!$C$56</c:f>
              <c:strCache>
                <c:ptCount val="1"/>
                <c:pt idx="0">
                  <c:v>havo (n = 995)</c:v>
                </c:pt>
              </c:strCache>
            </c:strRef>
          </c:tx>
          <c:spPr>
            <a:solidFill>
              <a:schemeClr val="accent2"/>
            </a:solidFill>
            <a:ln>
              <a:noFill/>
            </a:ln>
            <a:effectLst/>
          </c:spPr>
          <c:invertIfNegative val="0"/>
          <c:cat>
            <c:strRef>
              <c:f>Technisch!$A$57:$A$60</c:f>
              <c:strCache>
                <c:ptCount val="4"/>
                <c:pt idx="0">
                  <c:v>A+</c:v>
                </c:pt>
                <c:pt idx="1">
                  <c:v>A-</c:v>
                </c:pt>
                <c:pt idx="2">
                  <c:v>NA+</c:v>
                </c:pt>
                <c:pt idx="3">
                  <c:v>NA-</c:v>
                </c:pt>
              </c:strCache>
            </c:strRef>
          </c:cat>
          <c:val>
            <c:numRef>
              <c:f>Technisch!$C$57:$C$60</c:f>
              <c:numCache>
                <c:formatCode>General</c:formatCode>
                <c:ptCount val="4"/>
                <c:pt idx="0">
                  <c:v>4.1500000000000004</c:v>
                </c:pt>
                <c:pt idx="1">
                  <c:v>2.81</c:v>
                </c:pt>
                <c:pt idx="2">
                  <c:v>2.41</c:v>
                </c:pt>
                <c:pt idx="3">
                  <c:v>2.0099999999999998</c:v>
                </c:pt>
              </c:numCache>
            </c:numRef>
          </c:val>
          <c:extLst>
            <c:ext xmlns:c16="http://schemas.microsoft.com/office/drawing/2014/chart" uri="{C3380CC4-5D6E-409C-BE32-E72D297353CC}">
              <c16:uniqueId val="{00000001-E6F3-42A2-8021-95DF4FF478C5}"/>
            </c:ext>
          </c:extLst>
        </c:ser>
        <c:ser>
          <c:idx val="2"/>
          <c:order val="2"/>
          <c:tx>
            <c:strRef>
              <c:f>Technisch!$D$56</c:f>
              <c:strCache>
                <c:ptCount val="1"/>
                <c:pt idx="0">
                  <c:v>vwo/atheneum/gymnasium (n = 511)</c:v>
                </c:pt>
              </c:strCache>
            </c:strRef>
          </c:tx>
          <c:spPr>
            <a:solidFill>
              <a:schemeClr val="accent3"/>
            </a:solidFill>
            <a:ln>
              <a:noFill/>
            </a:ln>
            <a:effectLst/>
          </c:spPr>
          <c:invertIfNegative val="0"/>
          <c:cat>
            <c:strRef>
              <c:f>Technisch!$A$57:$A$60</c:f>
              <c:strCache>
                <c:ptCount val="4"/>
                <c:pt idx="0">
                  <c:v>A+</c:v>
                </c:pt>
                <c:pt idx="1">
                  <c:v>A-</c:v>
                </c:pt>
                <c:pt idx="2">
                  <c:v>NA+</c:v>
                </c:pt>
                <c:pt idx="3">
                  <c:v>NA-</c:v>
                </c:pt>
              </c:strCache>
            </c:strRef>
          </c:cat>
          <c:val>
            <c:numRef>
              <c:f>Technisch!$D$57:$D$60</c:f>
              <c:numCache>
                <c:formatCode>General</c:formatCode>
                <c:ptCount val="4"/>
                <c:pt idx="0">
                  <c:v>4.03</c:v>
                </c:pt>
                <c:pt idx="1">
                  <c:v>2.82</c:v>
                </c:pt>
                <c:pt idx="2">
                  <c:v>2.36</c:v>
                </c:pt>
                <c:pt idx="3">
                  <c:v>2.12</c:v>
                </c:pt>
              </c:numCache>
            </c:numRef>
          </c:val>
          <c:extLst>
            <c:ext xmlns:c16="http://schemas.microsoft.com/office/drawing/2014/chart" uri="{C3380CC4-5D6E-409C-BE32-E72D297353CC}">
              <c16:uniqueId val="{00000002-E6F3-42A2-8021-95DF4FF478C5}"/>
            </c:ext>
          </c:extLst>
        </c:ser>
        <c:dLbls>
          <c:showLegendKey val="0"/>
          <c:showVal val="0"/>
          <c:showCatName val="0"/>
          <c:showSerName val="0"/>
          <c:showPercent val="0"/>
          <c:showBubbleSize val="0"/>
        </c:dLbls>
        <c:gapWidth val="219"/>
        <c:overlap val="-27"/>
        <c:axId val="437440432"/>
        <c:axId val="619631080"/>
      </c:barChart>
      <c:catAx>
        <c:axId val="43744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9631080"/>
        <c:crosses val="autoZero"/>
        <c:auto val="1"/>
        <c:lblAlgn val="ctr"/>
        <c:lblOffset val="100"/>
        <c:noMultiLvlLbl val="0"/>
      </c:catAx>
      <c:valAx>
        <c:axId val="619631080"/>
        <c:scaling>
          <c:orientation val="minMax"/>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37440432"/>
        <c:crosses val="autoZero"/>
        <c:crossBetween val="between"/>
        <c:majorUnit val="1"/>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600" b="0" i="0" baseline="0">
                <a:effectLst/>
              </a:rPr>
              <a:t>Gemiddelde schaalscores adaptiviteit per vaktype</a:t>
            </a:r>
            <a:endParaRPr lang="nl-NL" sz="16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Technisch!$B$77</c:f>
              <c:strCache>
                <c:ptCount val="1"/>
                <c:pt idx="0">
                  <c:v>Talen (Duits, Frans, Engels, Nederlands; n = 903)</c:v>
                </c:pt>
              </c:strCache>
            </c:strRef>
          </c:tx>
          <c:spPr>
            <a:solidFill>
              <a:schemeClr val="accent1"/>
            </a:solidFill>
            <a:ln>
              <a:noFill/>
            </a:ln>
            <a:effectLst/>
          </c:spPr>
          <c:invertIfNegative val="0"/>
          <c:cat>
            <c:strRef>
              <c:f>Technisch!$A$78:$A$81</c:f>
              <c:strCache>
                <c:ptCount val="4"/>
                <c:pt idx="0">
                  <c:v>A+</c:v>
                </c:pt>
                <c:pt idx="1">
                  <c:v>A-</c:v>
                </c:pt>
                <c:pt idx="2">
                  <c:v>NA+</c:v>
                </c:pt>
                <c:pt idx="3">
                  <c:v>NA-</c:v>
                </c:pt>
              </c:strCache>
            </c:strRef>
          </c:cat>
          <c:val>
            <c:numRef>
              <c:f>Technisch!$B$78:$B$81</c:f>
              <c:numCache>
                <c:formatCode>General</c:formatCode>
                <c:ptCount val="4"/>
                <c:pt idx="0">
                  <c:v>4.0999999999999996</c:v>
                </c:pt>
                <c:pt idx="1">
                  <c:v>2.87</c:v>
                </c:pt>
                <c:pt idx="2">
                  <c:v>2.54</c:v>
                </c:pt>
                <c:pt idx="3">
                  <c:v>2.08</c:v>
                </c:pt>
              </c:numCache>
            </c:numRef>
          </c:val>
          <c:extLst>
            <c:ext xmlns:c16="http://schemas.microsoft.com/office/drawing/2014/chart" uri="{C3380CC4-5D6E-409C-BE32-E72D297353CC}">
              <c16:uniqueId val="{00000000-17C2-4C3B-AF06-C15B41600C8E}"/>
            </c:ext>
          </c:extLst>
        </c:ser>
        <c:ser>
          <c:idx val="1"/>
          <c:order val="1"/>
          <c:tx>
            <c:strRef>
              <c:f>Technisch!$C$77</c:f>
              <c:strCache>
                <c:ptCount val="1"/>
                <c:pt idx="0">
                  <c:v>Zaakvakken (Aardrijkskunde, biologie, economie, filosofie, geschiedenis, Mens en Maatschappij; n = 1121)</c:v>
                </c:pt>
              </c:strCache>
            </c:strRef>
          </c:tx>
          <c:spPr>
            <a:solidFill>
              <a:schemeClr val="accent2"/>
            </a:solidFill>
            <a:ln>
              <a:noFill/>
            </a:ln>
            <a:effectLst/>
          </c:spPr>
          <c:invertIfNegative val="0"/>
          <c:cat>
            <c:strRef>
              <c:f>Technisch!$A$78:$A$81</c:f>
              <c:strCache>
                <c:ptCount val="4"/>
                <c:pt idx="0">
                  <c:v>A+</c:v>
                </c:pt>
                <c:pt idx="1">
                  <c:v>A-</c:v>
                </c:pt>
                <c:pt idx="2">
                  <c:v>NA+</c:v>
                </c:pt>
                <c:pt idx="3">
                  <c:v>NA-</c:v>
                </c:pt>
              </c:strCache>
            </c:strRef>
          </c:cat>
          <c:val>
            <c:numRef>
              <c:f>Technisch!$C$78:$C$81</c:f>
              <c:numCache>
                <c:formatCode>General</c:formatCode>
                <c:ptCount val="4"/>
                <c:pt idx="0">
                  <c:v>4.04</c:v>
                </c:pt>
                <c:pt idx="1">
                  <c:v>2.58</c:v>
                </c:pt>
                <c:pt idx="2">
                  <c:v>2.5</c:v>
                </c:pt>
                <c:pt idx="3">
                  <c:v>2.1</c:v>
                </c:pt>
              </c:numCache>
            </c:numRef>
          </c:val>
          <c:extLst>
            <c:ext xmlns:c16="http://schemas.microsoft.com/office/drawing/2014/chart" uri="{C3380CC4-5D6E-409C-BE32-E72D297353CC}">
              <c16:uniqueId val="{00000001-17C2-4C3B-AF06-C15B41600C8E}"/>
            </c:ext>
          </c:extLst>
        </c:ser>
        <c:ser>
          <c:idx val="2"/>
          <c:order val="2"/>
          <c:tx>
            <c:strRef>
              <c:f>Technisch!$D$77</c:f>
              <c:strCache>
                <c:ptCount val="1"/>
                <c:pt idx="0">
                  <c:v>Exacte vakken (scheikunde, wiskunde, natuurkunde; n = 554)</c:v>
                </c:pt>
              </c:strCache>
            </c:strRef>
          </c:tx>
          <c:spPr>
            <a:solidFill>
              <a:schemeClr val="accent3"/>
            </a:solidFill>
            <a:ln>
              <a:noFill/>
            </a:ln>
            <a:effectLst/>
          </c:spPr>
          <c:invertIfNegative val="0"/>
          <c:cat>
            <c:strRef>
              <c:f>Technisch!$A$78:$A$81</c:f>
              <c:strCache>
                <c:ptCount val="4"/>
                <c:pt idx="0">
                  <c:v>A+</c:v>
                </c:pt>
                <c:pt idx="1">
                  <c:v>A-</c:v>
                </c:pt>
                <c:pt idx="2">
                  <c:v>NA+</c:v>
                </c:pt>
                <c:pt idx="3">
                  <c:v>NA-</c:v>
                </c:pt>
              </c:strCache>
            </c:strRef>
          </c:cat>
          <c:val>
            <c:numRef>
              <c:f>Technisch!$D$78:$D$81</c:f>
              <c:numCache>
                <c:formatCode>General</c:formatCode>
                <c:ptCount val="4"/>
                <c:pt idx="0">
                  <c:v>4.07</c:v>
                </c:pt>
                <c:pt idx="1">
                  <c:v>2.99</c:v>
                </c:pt>
                <c:pt idx="2">
                  <c:v>2.41</c:v>
                </c:pt>
                <c:pt idx="3">
                  <c:v>2.15</c:v>
                </c:pt>
              </c:numCache>
            </c:numRef>
          </c:val>
          <c:extLst>
            <c:ext xmlns:c16="http://schemas.microsoft.com/office/drawing/2014/chart" uri="{C3380CC4-5D6E-409C-BE32-E72D297353CC}">
              <c16:uniqueId val="{00000002-17C2-4C3B-AF06-C15B41600C8E}"/>
            </c:ext>
          </c:extLst>
        </c:ser>
        <c:dLbls>
          <c:showLegendKey val="0"/>
          <c:showVal val="0"/>
          <c:showCatName val="0"/>
          <c:showSerName val="0"/>
          <c:showPercent val="0"/>
          <c:showBubbleSize val="0"/>
        </c:dLbls>
        <c:gapWidth val="219"/>
        <c:overlap val="-27"/>
        <c:axId val="946229952"/>
        <c:axId val="946230312"/>
      </c:barChart>
      <c:catAx>
        <c:axId val="94622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946230312"/>
        <c:crosses val="autoZero"/>
        <c:auto val="1"/>
        <c:lblAlgn val="ctr"/>
        <c:lblOffset val="100"/>
        <c:noMultiLvlLbl val="0"/>
      </c:catAx>
      <c:valAx>
        <c:axId val="946230312"/>
        <c:scaling>
          <c:orientation val="minMax"/>
          <c:max val="5"/>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946229952"/>
        <c:crosses val="autoZero"/>
        <c:crossBetween val="between"/>
        <c:majorUnit val="1"/>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200"/>
              <a:t>Gemiddelde</a:t>
            </a:r>
            <a:r>
              <a:rPr lang="nl-NL" sz="1200" baseline="0"/>
              <a:t> schaalscores adaptiviteit hele sample </a:t>
            </a:r>
            <a:endParaRPr lang="nl-NL"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cat>
            <c:strRef>
              <c:f>Technisch!$A$98:$A$101</c:f>
              <c:strCache>
                <c:ptCount val="4"/>
                <c:pt idx="0">
                  <c:v>A+</c:v>
                </c:pt>
                <c:pt idx="1">
                  <c:v>A-</c:v>
                </c:pt>
                <c:pt idx="2">
                  <c:v>NA+</c:v>
                </c:pt>
                <c:pt idx="3">
                  <c:v>NA-</c:v>
                </c:pt>
              </c:strCache>
            </c:strRef>
          </c:cat>
          <c:val>
            <c:numRef>
              <c:f>Technisch!$B$98:$B$101</c:f>
              <c:numCache>
                <c:formatCode>General</c:formatCode>
                <c:ptCount val="4"/>
                <c:pt idx="0">
                  <c:v>4.0599999999999996</c:v>
                </c:pt>
                <c:pt idx="1">
                  <c:v>2.75</c:v>
                </c:pt>
                <c:pt idx="2">
                  <c:v>2.4900000000000002</c:v>
                </c:pt>
                <c:pt idx="3">
                  <c:v>2.12</c:v>
                </c:pt>
              </c:numCache>
            </c:numRef>
          </c:val>
          <c:extLst>
            <c:ext xmlns:c16="http://schemas.microsoft.com/office/drawing/2014/chart" uri="{C3380CC4-5D6E-409C-BE32-E72D297353CC}">
              <c16:uniqueId val="{00000000-A017-4970-8F06-26CA16C16C72}"/>
            </c:ext>
          </c:extLst>
        </c:ser>
        <c:dLbls>
          <c:showLegendKey val="0"/>
          <c:showVal val="0"/>
          <c:showCatName val="0"/>
          <c:showSerName val="0"/>
          <c:showPercent val="0"/>
          <c:showBubbleSize val="0"/>
        </c:dLbls>
        <c:gapWidth val="219"/>
        <c:overlap val="-27"/>
        <c:axId val="441424344"/>
        <c:axId val="441423264"/>
      </c:barChart>
      <c:catAx>
        <c:axId val="441424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41423264"/>
        <c:crosses val="autoZero"/>
        <c:auto val="1"/>
        <c:lblAlgn val="ctr"/>
        <c:lblOffset val="100"/>
        <c:noMultiLvlLbl val="0"/>
      </c:catAx>
      <c:valAx>
        <c:axId val="441423264"/>
        <c:scaling>
          <c:orientation val="minMax"/>
          <c:max val="5"/>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41424344"/>
        <c:crosses val="autoZero"/>
        <c:crossBetween val="between"/>
        <c:majorUnit val="1"/>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 schaalscores adaptiviteit jongens/meisjes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Technisch!$B$115</c:f>
              <c:strCache>
                <c:ptCount val="1"/>
                <c:pt idx="0">
                  <c:v>Jongens (n = 1236)</c:v>
                </c:pt>
              </c:strCache>
            </c:strRef>
          </c:tx>
          <c:spPr>
            <a:solidFill>
              <a:schemeClr val="accent1"/>
            </a:solidFill>
            <a:ln>
              <a:noFill/>
            </a:ln>
            <a:effectLst/>
          </c:spPr>
          <c:invertIfNegative val="0"/>
          <c:cat>
            <c:strRef>
              <c:f>Technisch!$A$116:$A$119</c:f>
              <c:strCache>
                <c:ptCount val="4"/>
                <c:pt idx="0">
                  <c:v>A+</c:v>
                </c:pt>
                <c:pt idx="1">
                  <c:v>A-</c:v>
                </c:pt>
                <c:pt idx="2">
                  <c:v>NA+</c:v>
                </c:pt>
                <c:pt idx="3">
                  <c:v>NA-</c:v>
                </c:pt>
              </c:strCache>
            </c:strRef>
          </c:cat>
          <c:val>
            <c:numRef>
              <c:f>Technisch!$B$116:$B$119</c:f>
              <c:numCache>
                <c:formatCode>General</c:formatCode>
                <c:ptCount val="4"/>
                <c:pt idx="0">
                  <c:v>4.0199999999999996</c:v>
                </c:pt>
                <c:pt idx="1">
                  <c:v>2.77</c:v>
                </c:pt>
                <c:pt idx="2">
                  <c:v>2.56</c:v>
                </c:pt>
                <c:pt idx="3">
                  <c:v>2.16</c:v>
                </c:pt>
              </c:numCache>
            </c:numRef>
          </c:val>
          <c:extLst>
            <c:ext xmlns:c16="http://schemas.microsoft.com/office/drawing/2014/chart" uri="{C3380CC4-5D6E-409C-BE32-E72D297353CC}">
              <c16:uniqueId val="{00000000-94E5-46ED-8945-B38A0FCD0B4B}"/>
            </c:ext>
          </c:extLst>
        </c:ser>
        <c:ser>
          <c:idx val="1"/>
          <c:order val="1"/>
          <c:tx>
            <c:strRef>
              <c:f>Technisch!$C$115</c:f>
              <c:strCache>
                <c:ptCount val="1"/>
                <c:pt idx="0">
                  <c:v>Meisjes (n = 1366)</c:v>
                </c:pt>
              </c:strCache>
            </c:strRef>
          </c:tx>
          <c:spPr>
            <a:solidFill>
              <a:schemeClr val="accent2"/>
            </a:solidFill>
            <a:ln>
              <a:noFill/>
            </a:ln>
            <a:effectLst/>
          </c:spPr>
          <c:invertIfNegative val="0"/>
          <c:cat>
            <c:strRef>
              <c:f>Technisch!$A$116:$A$119</c:f>
              <c:strCache>
                <c:ptCount val="4"/>
                <c:pt idx="0">
                  <c:v>A+</c:v>
                </c:pt>
                <c:pt idx="1">
                  <c:v>A-</c:v>
                </c:pt>
                <c:pt idx="2">
                  <c:v>NA+</c:v>
                </c:pt>
                <c:pt idx="3">
                  <c:v>NA-</c:v>
                </c:pt>
              </c:strCache>
            </c:strRef>
          </c:cat>
          <c:val>
            <c:numRef>
              <c:f>Technisch!$C$116:$C$119</c:f>
              <c:numCache>
                <c:formatCode>General</c:formatCode>
                <c:ptCount val="4"/>
                <c:pt idx="0">
                  <c:v>4.0999999999999996</c:v>
                </c:pt>
                <c:pt idx="1">
                  <c:v>2.72</c:v>
                </c:pt>
                <c:pt idx="2">
                  <c:v>2.4300000000000002</c:v>
                </c:pt>
                <c:pt idx="3">
                  <c:v>2.0699999999999998</c:v>
                </c:pt>
              </c:numCache>
            </c:numRef>
          </c:val>
          <c:extLst>
            <c:ext xmlns:c16="http://schemas.microsoft.com/office/drawing/2014/chart" uri="{C3380CC4-5D6E-409C-BE32-E72D297353CC}">
              <c16:uniqueId val="{00000001-94E5-46ED-8945-B38A0FCD0B4B}"/>
            </c:ext>
          </c:extLst>
        </c:ser>
        <c:dLbls>
          <c:showLegendKey val="0"/>
          <c:showVal val="0"/>
          <c:showCatName val="0"/>
          <c:showSerName val="0"/>
          <c:showPercent val="0"/>
          <c:showBubbleSize val="0"/>
        </c:dLbls>
        <c:gapWidth val="219"/>
        <c:overlap val="-27"/>
        <c:axId val="430457216"/>
        <c:axId val="430457576"/>
      </c:barChart>
      <c:catAx>
        <c:axId val="430457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30457576"/>
        <c:crosses val="autoZero"/>
        <c:auto val="1"/>
        <c:lblAlgn val="ctr"/>
        <c:lblOffset val="100"/>
        <c:noMultiLvlLbl val="0"/>
      </c:catAx>
      <c:valAx>
        <c:axId val="430457576"/>
        <c:scaling>
          <c:orientation val="minMax"/>
          <c:max val="5"/>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30457216"/>
        <c:crosses val="autoZero"/>
        <c:crossBetween val="between"/>
        <c:majorUnit val="1"/>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609600</xdr:colOff>
      <xdr:row>55</xdr:row>
      <xdr:rowOff>120650</xdr:rowOff>
    </xdr:from>
    <xdr:to>
      <xdr:col>0</xdr:col>
      <xdr:colOff>4000500</xdr:colOff>
      <xdr:row>57</xdr:row>
      <xdr:rowOff>76200</xdr:rowOff>
    </xdr:to>
    <xdr:sp macro="" textlink="">
      <xdr:nvSpPr>
        <xdr:cNvPr id="4" name="TextBox 3">
          <a:extLst>
            <a:ext uri="{FF2B5EF4-FFF2-40B4-BE49-F238E27FC236}">
              <a16:creationId xmlns:a16="http://schemas.microsoft.com/office/drawing/2014/main" id="{0D64A08B-2C75-6C56-5385-2C34F734B075}"/>
            </a:ext>
          </a:extLst>
        </xdr:cNvPr>
        <xdr:cNvSpPr txBox="1"/>
      </xdr:nvSpPr>
      <xdr:spPr>
        <a:xfrm>
          <a:off x="609600" y="3067050"/>
          <a:ext cx="33909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0</xdr:col>
      <xdr:colOff>596900</xdr:colOff>
      <xdr:row>57</xdr:row>
      <xdr:rowOff>171450</xdr:rowOff>
    </xdr:from>
    <xdr:to>
      <xdr:col>0</xdr:col>
      <xdr:colOff>3987800</xdr:colOff>
      <xdr:row>59</xdr:row>
      <xdr:rowOff>127000</xdr:rowOff>
    </xdr:to>
    <xdr:sp macro="" textlink="">
      <xdr:nvSpPr>
        <xdr:cNvPr id="5" name="TextBox 4">
          <a:extLst>
            <a:ext uri="{FF2B5EF4-FFF2-40B4-BE49-F238E27FC236}">
              <a16:creationId xmlns:a16="http://schemas.microsoft.com/office/drawing/2014/main" id="{26152189-64C0-4FD9-AC90-27DE38528525}"/>
            </a:ext>
          </a:extLst>
        </xdr:cNvPr>
        <xdr:cNvSpPr txBox="1"/>
      </xdr:nvSpPr>
      <xdr:spPr>
        <a:xfrm>
          <a:off x="596900" y="3486150"/>
          <a:ext cx="33909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0</xdr:col>
      <xdr:colOff>4318000</xdr:colOff>
      <xdr:row>62</xdr:row>
      <xdr:rowOff>107950</xdr:rowOff>
    </xdr:from>
    <xdr:to>
      <xdr:col>3</xdr:col>
      <xdr:colOff>133350</xdr:colOff>
      <xdr:row>64</xdr:row>
      <xdr:rowOff>133350</xdr:rowOff>
    </xdr:to>
    <xdr:sp macro="" textlink="">
      <xdr:nvSpPr>
        <xdr:cNvPr id="6" name="TextBox 5">
          <a:extLst>
            <a:ext uri="{FF2B5EF4-FFF2-40B4-BE49-F238E27FC236}">
              <a16:creationId xmlns:a16="http://schemas.microsoft.com/office/drawing/2014/main" id="{72ADAD1A-99B7-C615-9E01-0E58B5FCDF00}"/>
            </a:ext>
          </a:extLst>
        </xdr:cNvPr>
        <xdr:cNvSpPr txBox="1"/>
      </xdr:nvSpPr>
      <xdr:spPr>
        <a:xfrm>
          <a:off x="4318000" y="11322050"/>
          <a:ext cx="552450" cy="3937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000" b="1">
              <a:latin typeface="Times New Roman" panose="02020603050405020304" pitchFamily="18" charset="0"/>
              <a:cs typeface="Times New Roman" panose="02020603050405020304" pitchFamily="18" charset="0"/>
            </a:rPr>
            <a:t>Klopt</a:t>
          </a:r>
          <a:r>
            <a:rPr lang="nl-NL" sz="1000" b="1" baseline="0">
              <a:latin typeface="Times New Roman" panose="02020603050405020304" pitchFamily="18" charset="0"/>
              <a:cs typeface="Times New Roman" panose="02020603050405020304" pitchFamily="18" charset="0"/>
            </a:rPr>
            <a:t> niet</a:t>
          </a:r>
          <a:endParaRPr lang="nl-NL" sz="1000" b="1">
            <a:latin typeface="Times New Roman" panose="02020603050405020304" pitchFamily="18" charset="0"/>
            <a:cs typeface="Times New Roman" panose="02020603050405020304" pitchFamily="18" charset="0"/>
          </a:endParaRPr>
        </a:p>
      </xdr:txBody>
    </xdr:sp>
    <xdr:clientData/>
  </xdr:twoCellAnchor>
  <xdr:twoCellAnchor>
    <xdr:from>
      <xdr:col>4</xdr:col>
      <xdr:colOff>146050</xdr:colOff>
      <xdr:row>62</xdr:row>
      <xdr:rowOff>114300</xdr:rowOff>
    </xdr:from>
    <xdr:to>
      <xdr:col>7</xdr:col>
      <xdr:colOff>254000</xdr:colOff>
      <xdr:row>64</xdr:row>
      <xdr:rowOff>139700</xdr:rowOff>
    </xdr:to>
    <xdr:sp macro="" textlink="">
      <xdr:nvSpPr>
        <xdr:cNvPr id="7" name="TextBox 6">
          <a:extLst>
            <a:ext uri="{FF2B5EF4-FFF2-40B4-BE49-F238E27FC236}">
              <a16:creationId xmlns:a16="http://schemas.microsoft.com/office/drawing/2014/main" id="{EFB9E9AF-C14E-4E2B-93CE-4654228B538C}"/>
            </a:ext>
          </a:extLst>
        </xdr:cNvPr>
        <xdr:cNvSpPr txBox="1"/>
      </xdr:nvSpPr>
      <xdr:spPr>
        <a:xfrm>
          <a:off x="5073650" y="11328400"/>
          <a:ext cx="679450" cy="3937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000" b="1">
              <a:latin typeface="Times New Roman" panose="02020603050405020304" pitchFamily="18" charset="0"/>
              <a:cs typeface="Times New Roman" panose="02020603050405020304" pitchFamily="18" charset="0"/>
            </a:rPr>
            <a:t>Klopt</a:t>
          </a:r>
          <a:r>
            <a:rPr lang="nl-NL" sz="1000" b="1" baseline="0">
              <a:latin typeface="Times New Roman" panose="02020603050405020304" pitchFamily="18" charset="0"/>
              <a:cs typeface="Times New Roman" panose="02020603050405020304" pitchFamily="18" charset="0"/>
            </a:rPr>
            <a:t> wel</a:t>
          </a:r>
          <a:endParaRPr lang="nl-NL" sz="1000" b="1">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2562</xdr:colOff>
      <xdr:row>10</xdr:row>
      <xdr:rowOff>47278</xdr:rowOff>
    </xdr:from>
    <xdr:to>
      <xdr:col>30</xdr:col>
      <xdr:colOff>276411</xdr:colOff>
      <xdr:row>13</xdr:row>
      <xdr:rowOff>112059</xdr:rowOff>
    </xdr:to>
    <xdr:sp macro="" textlink="">
      <xdr:nvSpPr>
        <xdr:cNvPr id="2" name="TextBox 1">
          <a:extLst>
            <a:ext uri="{FF2B5EF4-FFF2-40B4-BE49-F238E27FC236}">
              <a16:creationId xmlns:a16="http://schemas.microsoft.com/office/drawing/2014/main" id="{598064FE-C437-3798-6753-85304A0DF47D}"/>
            </a:ext>
          </a:extLst>
        </xdr:cNvPr>
        <xdr:cNvSpPr txBox="1"/>
      </xdr:nvSpPr>
      <xdr:spPr>
        <a:xfrm>
          <a:off x="7308797" y="1959749"/>
          <a:ext cx="2918438" cy="625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Vul hier de scores per leerling per vraag in. De</a:t>
          </a:r>
          <a:r>
            <a:rPr lang="nl-NL" sz="1100" baseline="0">
              <a:solidFill>
                <a:schemeClr val="dk1"/>
              </a:solidFill>
              <a:effectLst/>
              <a:latin typeface="+mn-lt"/>
              <a:ea typeface="+mn-ea"/>
              <a:cs typeface="+mn-cs"/>
            </a:rPr>
            <a:t> scores lopen van 1 tot 5. Als een leerling een vraag heeft overgeslagen laat je het vakje leeg.</a:t>
          </a:r>
          <a:endParaRPr lang="nl-NL">
            <a:effectLst/>
          </a:endParaRPr>
        </a:p>
      </xdr:txBody>
    </xdr:sp>
    <xdr:clientData/>
  </xdr:twoCellAnchor>
  <xdr:twoCellAnchor>
    <xdr:from>
      <xdr:col>23</xdr:col>
      <xdr:colOff>247970</xdr:colOff>
      <xdr:row>11</xdr:row>
      <xdr:rowOff>21877</xdr:rowOff>
    </xdr:from>
    <xdr:to>
      <xdr:col>24</xdr:col>
      <xdr:colOff>419420</xdr:colOff>
      <xdr:row>12</xdr:row>
      <xdr:rowOff>154214</xdr:rowOff>
    </xdr:to>
    <xdr:sp macro="" textlink="">
      <xdr:nvSpPr>
        <xdr:cNvPr id="3" name="Arrow: Left 2">
          <a:extLst>
            <a:ext uri="{FF2B5EF4-FFF2-40B4-BE49-F238E27FC236}">
              <a16:creationId xmlns:a16="http://schemas.microsoft.com/office/drawing/2014/main" id="{4201088F-7F1A-6627-9371-0DCE9B6DE9D9}"/>
            </a:ext>
          </a:extLst>
        </xdr:cNvPr>
        <xdr:cNvSpPr/>
      </xdr:nvSpPr>
      <xdr:spPr>
        <a:xfrm>
          <a:off x="8629970" y="1934348"/>
          <a:ext cx="784038" cy="319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24</xdr:col>
      <xdr:colOff>183563</xdr:colOff>
      <xdr:row>14</xdr:row>
      <xdr:rowOff>21878</xdr:rowOff>
    </xdr:from>
    <xdr:to>
      <xdr:col>29</xdr:col>
      <xdr:colOff>414928</xdr:colOff>
      <xdr:row>21</xdr:row>
      <xdr:rowOff>85564</xdr:rowOff>
    </xdr:to>
    <xdr:pic>
      <xdr:nvPicPr>
        <xdr:cNvPr id="4" name="Picture 3">
          <a:extLst>
            <a:ext uri="{FF2B5EF4-FFF2-40B4-BE49-F238E27FC236}">
              <a16:creationId xmlns:a16="http://schemas.microsoft.com/office/drawing/2014/main" id="{C10BB8E8-05AE-54BD-4F67-8EEC9F08EB42}"/>
            </a:ext>
          </a:extLst>
        </xdr:cNvPr>
        <xdr:cNvPicPr>
          <a:picLocks noChangeAspect="1"/>
        </xdr:cNvPicPr>
      </xdr:nvPicPr>
      <xdr:blipFill>
        <a:blip xmlns:r="http://schemas.openxmlformats.org/officeDocument/2006/relationships" r:embed="rId1"/>
        <a:stretch>
          <a:fillRect/>
        </a:stretch>
      </xdr:blipFill>
      <xdr:spPr>
        <a:xfrm>
          <a:off x="9178151" y="2494643"/>
          <a:ext cx="2629424" cy="13710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433294</xdr:colOff>
      <xdr:row>0</xdr:row>
      <xdr:rowOff>81429</xdr:rowOff>
    </xdr:from>
    <xdr:to>
      <xdr:col>33</xdr:col>
      <xdr:colOff>59765</xdr:colOff>
      <xdr:row>15</xdr:row>
      <xdr:rowOff>23158</xdr:rowOff>
    </xdr:to>
    <xdr:graphicFrame macro="">
      <xdr:nvGraphicFramePr>
        <xdr:cNvPr id="2" name="Chart 1">
          <a:extLst>
            <a:ext uri="{FF2B5EF4-FFF2-40B4-BE49-F238E27FC236}">
              <a16:creationId xmlns:a16="http://schemas.microsoft.com/office/drawing/2014/main" id="{5C2F9A49-E2E0-2E43-92C5-738BC68129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1367118</xdr:colOff>
      <xdr:row>9</xdr:row>
      <xdr:rowOff>141942</xdr:rowOff>
    </xdr:from>
    <xdr:to>
      <xdr:col>0</xdr:col>
      <xdr:colOff>5939118</xdr:colOff>
      <xdr:row>25</xdr:row>
      <xdr:rowOff>97253</xdr:rowOff>
    </xdr:to>
    <xdr:grpSp>
      <xdr:nvGrpSpPr>
        <xdr:cNvPr id="2" name="Group 1">
          <a:extLst>
            <a:ext uri="{FF2B5EF4-FFF2-40B4-BE49-F238E27FC236}">
              <a16:creationId xmlns:a16="http://schemas.microsoft.com/office/drawing/2014/main" id="{9373F08D-8B80-73D5-24B1-AE202EEE1BAE}"/>
            </a:ext>
          </a:extLst>
        </xdr:cNvPr>
        <xdr:cNvGrpSpPr/>
      </xdr:nvGrpSpPr>
      <xdr:grpSpPr>
        <a:xfrm>
          <a:off x="1367118" y="3511177"/>
          <a:ext cx="4572000" cy="2943547"/>
          <a:chOff x="1210236" y="2853765"/>
          <a:chExt cx="4572000" cy="2943547"/>
        </a:xfrm>
      </xdr:grpSpPr>
      <xdr:graphicFrame macro="">
        <xdr:nvGraphicFramePr>
          <xdr:cNvPr id="8" name="Chart 7">
            <a:extLst>
              <a:ext uri="{FF2B5EF4-FFF2-40B4-BE49-F238E27FC236}">
                <a16:creationId xmlns:a16="http://schemas.microsoft.com/office/drawing/2014/main" id="{E9410101-0D93-427E-BCB6-164E9A993C72}"/>
              </a:ext>
            </a:extLst>
          </xdr:cNvPr>
          <xdr:cNvGraphicFramePr>
            <a:graphicFrameLocks/>
          </xdr:cNvGraphicFramePr>
        </xdr:nvGraphicFramePr>
        <xdr:xfrm>
          <a:off x="1210236" y="3025588"/>
          <a:ext cx="4572000" cy="277172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9" name="TextBox 8">
            <a:extLst>
              <a:ext uri="{FF2B5EF4-FFF2-40B4-BE49-F238E27FC236}">
                <a16:creationId xmlns:a16="http://schemas.microsoft.com/office/drawing/2014/main" id="{3253018E-B8FA-78C4-FE1D-5FCDD0A6C1CF}"/>
              </a:ext>
            </a:extLst>
          </xdr:cNvPr>
          <xdr:cNvSpPr txBox="1"/>
        </xdr:nvSpPr>
        <xdr:spPr>
          <a:xfrm>
            <a:off x="2704353" y="2853765"/>
            <a:ext cx="1673412" cy="283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400" b="1"/>
              <a:t>Figuur 1</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219363</xdr:colOff>
      <xdr:row>50</xdr:row>
      <xdr:rowOff>173181</xdr:rowOff>
    </xdr:from>
    <xdr:to>
      <xdr:col>18</xdr:col>
      <xdr:colOff>127000</xdr:colOff>
      <xdr:row>69</xdr:row>
      <xdr:rowOff>173181</xdr:rowOff>
    </xdr:to>
    <xdr:graphicFrame macro="">
      <xdr:nvGraphicFramePr>
        <xdr:cNvPr id="5" name="Chart 4">
          <a:extLst>
            <a:ext uri="{FF2B5EF4-FFF2-40B4-BE49-F238E27FC236}">
              <a16:creationId xmlns:a16="http://schemas.microsoft.com/office/drawing/2014/main" id="{3AAAB884-ED40-07DF-F84B-FB9AD3B091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219363</xdr:colOff>
      <xdr:row>73</xdr:row>
      <xdr:rowOff>94671</xdr:rowOff>
    </xdr:from>
    <xdr:to>
      <xdr:col>18</xdr:col>
      <xdr:colOff>57727</xdr:colOff>
      <xdr:row>91</xdr:row>
      <xdr:rowOff>80818</xdr:rowOff>
    </xdr:to>
    <xdr:graphicFrame macro="">
      <xdr:nvGraphicFramePr>
        <xdr:cNvPr id="6" name="Chart 5">
          <a:extLst>
            <a:ext uri="{FF2B5EF4-FFF2-40B4-BE49-F238E27FC236}">
              <a16:creationId xmlns:a16="http://schemas.microsoft.com/office/drawing/2014/main" id="{022E1FB7-1E33-06F9-D1AD-C7F6C36F78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600363</xdr:colOff>
      <xdr:row>93</xdr:row>
      <xdr:rowOff>48491</xdr:rowOff>
    </xdr:from>
    <xdr:to>
      <xdr:col>12</xdr:col>
      <xdr:colOff>277090</xdr:colOff>
      <xdr:row>108</xdr:row>
      <xdr:rowOff>20782</xdr:rowOff>
    </xdr:to>
    <xdr:graphicFrame macro="">
      <xdr:nvGraphicFramePr>
        <xdr:cNvPr id="8" name="Chart 7">
          <a:extLst>
            <a:ext uri="{FF2B5EF4-FFF2-40B4-BE49-F238E27FC236}">
              <a16:creationId xmlns:a16="http://schemas.microsoft.com/office/drawing/2014/main" id="{2B862744-8633-93A4-1FB6-A6AE7BF848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415636</xdr:colOff>
      <xdr:row>110</xdr:row>
      <xdr:rowOff>13854</xdr:rowOff>
    </xdr:from>
    <xdr:to>
      <xdr:col>14</xdr:col>
      <xdr:colOff>92364</xdr:colOff>
      <xdr:row>124</xdr:row>
      <xdr:rowOff>170873</xdr:rowOff>
    </xdr:to>
    <xdr:graphicFrame macro="">
      <xdr:nvGraphicFramePr>
        <xdr:cNvPr id="9" name="Chart 8">
          <a:extLst>
            <a:ext uri="{FF2B5EF4-FFF2-40B4-BE49-F238E27FC236}">
              <a16:creationId xmlns:a16="http://schemas.microsoft.com/office/drawing/2014/main" id="{104AA5FB-A73B-DF81-D3BE-580FA70F24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i.org/10.1080/00220973.2022.2100732" TargetMode="External"/><Relationship Id="rId7" Type="http://schemas.openxmlformats.org/officeDocument/2006/relationships/printerSettings" Target="../printerSettings/printerSettings1.bin"/><Relationship Id="rId2" Type="http://schemas.openxmlformats.org/officeDocument/2006/relationships/hyperlink" Target="https://www.tandfonline.com/doi/full/10.1080/00220973.2022.2100732" TargetMode="External"/><Relationship Id="rId1" Type="http://schemas.openxmlformats.org/officeDocument/2006/relationships/hyperlink" Target="https://www.tandfonline.com/action/downloadSupplement?doi=10.1080%2F00220973.2022.2100732&amp;file=vjxe_a_2100732_sm9159.docx" TargetMode="External"/><Relationship Id="rId6" Type="http://schemas.openxmlformats.org/officeDocument/2006/relationships/hyperlink" Target="http://tinyurl.com/2zfzstfs" TargetMode="External"/><Relationship Id="rId5" Type="http://schemas.openxmlformats.org/officeDocument/2006/relationships/hyperlink" Target="https://www.qualtrics.com/nl/gratis-account/" TargetMode="External"/><Relationship Id="rId4" Type="http://schemas.openxmlformats.org/officeDocument/2006/relationships/hyperlink" Target="https://tinyurl.com/mv73exma"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DD185-9CF8-4605-BA49-F734C859449F}">
  <sheetPr codeName="Sheet2"/>
  <dimension ref="A1:B72"/>
  <sheetViews>
    <sheetView showGridLines="0" tabSelected="1" zoomScale="85" zoomScaleNormal="85" workbookViewId="0"/>
  </sheetViews>
  <sheetFormatPr defaultRowHeight="14.5" x14ac:dyDescent="0.35"/>
  <cols>
    <col min="1" max="1" width="155.54296875" customWidth="1"/>
  </cols>
  <sheetData>
    <row r="1" spans="1:2" s="5" customFormat="1" ht="21" x14ac:dyDescent="0.5">
      <c r="A1" s="29" t="s">
        <v>10</v>
      </c>
    </row>
    <row r="2" spans="1:2" s="5" customFormat="1" ht="18.5" x14ac:dyDescent="0.45">
      <c r="A2" s="20"/>
    </row>
    <row r="3" spans="1:2" x14ac:dyDescent="0.35">
      <c r="A3" t="s">
        <v>91</v>
      </c>
    </row>
    <row r="4" spans="1:2" x14ac:dyDescent="0.35">
      <c r="A4" t="s">
        <v>86</v>
      </c>
    </row>
    <row r="5" spans="1:2" x14ac:dyDescent="0.35">
      <c r="A5" t="s">
        <v>21</v>
      </c>
    </row>
    <row r="6" spans="1:2" x14ac:dyDescent="0.35">
      <c r="A6" t="s">
        <v>110</v>
      </c>
    </row>
    <row r="7" spans="1:2" x14ac:dyDescent="0.35">
      <c r="A7" s="23" t="s">
        <v>23</v>
      </c>
    </row>
    <row r="8" spans="1:2" x14ac:dyDescent="0.35">
      <c r="A8" s="23" t="s">
        <v>22</v>
      </c>
    </row>
    <row r="9" spans="1:2" x14ac:dyDescent="0.35">
      <c r="A9" t="s">
        <v>105</v>
      </c>
    </row>
    <row r="11" spans="1:2" ht="15.5" x14ac:dyDescent="0.35">
      <c r="A11" s="21" t="s">
        <v>14</v>
      </c>
    </row>
    <row r="12" spans="1:2" x14ac:dyDescent="0.35">
      <c r="A12" t="s">
        <v>111</v>
      </c>
    </row>
    <row r="13" spans="1:2" ht="14.5" customHeight="1" x14ac:dyDescent="0.35">
      <c r="A13" s="51" t="s">
        <v>9</v>
      </c>
      <c r="B13" s="51"/>
    </row>
    <row r="14" spans="1:2" ht="43.5" customHeight="1" x14ac:dyDescent="0.35">
      <c r="A14" s="18" t="s">
        <v>112</v>
      </c>
      <c r="B14" s="48"/>
    </row>
    <row r="15" spans="1:2" ht="2" customHeight="1" x14ac:dyDescent="0.35">
      <c r="A15" s="50"/>
      <c r="B15" s="49"/>
    </row>
    <row r="16" spans="1:2" ht="43.5" x14ac:dyDescent="0.35">
      <c r="A16" s="18" t="s">
        <v>113</v>
      </c>
      <c r="B16" s="18"/>
    </row>
    <row r="17" spans="1:2" x14ac:dyDescent="0.35">
      <c r="A17" s="52"/>
      <c r="B17" s="52"/>
    </row>
    <row r="18" spans="1:2" ht="14.5" customHeight="1" x14ac:dyDescent="0.35">
      <c r="A18" s="51" t="s">
        <v>106</v>
      </c>
      <c r="B18" s="51"/>
    </row>
    <row r="19" spans="1:2" ht="44.5" customHeight="1" x14ac:dyDescent="0.35">
      <c r="A19" s="18" t="s">
        <v>114</v>
      </c>
      <c r="B19" s="48"/>
    </row>
    <row r="20" spans="1:2" ht="5.5" customHeight="1" x14ac:dyDescent="0.35">
      <c r="A20" s="50"/>
      <c r="B20" s="49"/>
    </row>
    <row r="21" spans="1:2" ht="43.5" x14ac:dyDescent="0.35">
      <c r="A21" s="18" t="s">
        <v>115</v>
      </c>
      <c r="B21" s="18"/>
    </row>
    <row r="22" spans="1:2" x14ac:dyDescent="0.35">
      <c r="A22" s="19"/>
    </row>
    <row r="23" spans="1:2" ht="15.5" x14ac:dyDescent="0.35">
      <c r="A23" s="21" t="s">
        <v>11</v>
      </c>
    </row>
    <row r="24" spans="1:2" x14ac:dyDescent="0.35">
      <c r="A24" t="s">
        <v>12</v>
      </c>
    </row>
    <row r="25" spans="1:2" x14ac:dyDescent="0.35">
      <c r="A25" t="s">
        <v>13</v>
      </c>
    </row>
    <row r="27" spans="1:2" ht="15.5" x14ac:dyDescent="0.35">
      <c r="A27" s="21" t="s">
        <v>16</v>
      </c>
    </row>
    <row r="28" spans="1:2" x14ac:dyDescent="0.35">
      <c r="A28" t="s">
        <v>116</v>
      </c>
    </row>
    <row r="29" spans="1:2" x14ac:dyDescent="0.35">
      <c r="A29" t="s">
        <v>24</v>
      </c>
    </row>
    <row r="30" spans="1:2" x14ac:dyDescent="0.35">
      <c r="A30" t="s">
        <v>15</v>
      </c>
    </row>
    <row r="31" spans="1:2" x14ac:dyDescent="0.35">
      <c r="A31" t="s">
        <v>25</v>
      </c>
    </row>
    <row r="32" spans="1:2" x14ac:dyDescent="0.35">
      <c r="A32" t="s">
        <v>26</v>
      </c>
    </row>
    <row r="33" spans="1:1" x14ac:dyDescent="0.35">
      <c r="A33" t="s">
        <v>68</v>
      </c>
    </row>
    <row r="34" spans="1:1" x14ac:dyDescent="0.35">
      <c r="A34" t="s">
        <v>67</v>
      </c>
    </row>
    <row r="36" spans="1:1" x14ac:dyDescent="0.35">
      <c r="A36" s="5" t="s">
        <v>62</v>
      </c>
    </row>
    <row r="37" spans="1:1" x14ac:dyDescent="0.35">
      <c r="A37" t="s">
        <v>94</v>
      </c>
    </row>
    <row r="38" spans="1:1" x14ac:dyDescent="0.35">
      <c r="A38" t="s">
        <v>104</v>
      </c>
    </row>
    <row r="39" spans="1:1" x14ac:dyDescent="0.35">
      <c r="A39" t="s">
        <v>95</v>
      </c>
    </row>
    <row r="40" spans="1:1" x14ac:dyDescent="0.35">
      <c r="A40" s="23" t="s">
        <v>96</v>
      </c>
    </row>
    <row r="41" spans="1:1" x14ac:dyDescent="0.35">
      <c r="A41" t="s">
        <v>117</v>
      </c>
    </row>
    <row r="42" spans="1:1" x14ac:dyDescent="0.35">
      <c r="A42" t="s">
        <v>100</v>
      </c>
    </row>
    <row r="43" spans="1:1" x14ac:dyDescent="0.35">
      <c r="A43" t="s">
        <v>127</v>
      </c>
    </row>
    <row r="44" spans="1:1" x14ac:dyDescent="0.35">
      <c r="A44" s="26" t="s">
        <v>118</v>
      </c>
    </row>
    <row r="45" spans="1:1" x14ac:dyDescent="0.35">
      <c r="A45" s="26" t="s">
        <v>103</v>
      </c>
    </row>
    <row r="46" spans="1:1" x14ac:dyDescent="0.35">
      <c r="A46" s="26" t="s">
        <v>120</v>
      </c>
    </row>
    <row r="47" spans="1:1" x14ac:dyDescent="0.35">
      <c r="A47" s="55" t="s">
        <v>119</v>
      </c>
    </row>
    <row r="48" spans="1:1" x14ac:dyDescent="0.35">
      <c r="A48" s="26" t="s">
        <v>121</v>
      </c>
    </row>
    <row r="49" spans="1:1" x14ac:dyDescent="0.35">
      <c r="A49" s="23" t="s">
        <v>101</v>
      </c>
    </row>
    <row r="50" spans="1:1" x14ac:dyDescent="0.35">
      <c r="A50" t="s">
        <v>122</v>
      </c>
    </row>
    <row r="51" spans="1:1" x14ac:dyDescent="0.35">
      <c r="A51" t="s">
        <v>123</v>
      </c>
    </row>
    <row r="52" spans="1:1" x14ac:dyDescent="0.35">
      <c r="A52" t="s">
        <v>126</v>
      </c>
    </row>
    <row r="53" spans="1:1" x14ac:dyDescent="0.35">
      <c r="A53" t="s">
        <v>124</v>
      </c>
    </row>
    <row r="54" spans="1:1" x14ac:dyDescent="0.35">
      <c r="A54" t="s">
        <v>125</v>
      </c>
    </row>
    <row r="55" spans="1:1" x14ac:dyDescent="0.35">
      <c r="A55" t="s">
        <v>107</v>
      </c>
    </row>
    <row r="56" spans="1:1" x14ac:dyDescent="0.35">
      <c r="A56" t="s">
        <v>102</v>
      </c>
    </row>
    <row r="58" spans="1:1" x14ac:dyDescent="0.35">
      <c r="A58" s="5" t="s">
        <v>17</v>
      </c>
    </row>
    <row r="59" spans="1:1" x14ac:dyDescent="0.35">
      <c r="A59" s="22" t="s">
        <v>128</v>
      </c>
    </row>
    <row r="60" spans="1:1" x14ac:dyDescent="0.35">
      <c r="A60" s="22" t="s">
        <v>97</v>
      </c>
    </row>
    <row r="61" spans="1:1" x14ac:dyDescent="0.35">
      <c r="A61" s="22" t="s">
        <v>98</v>
      </c>
    </row>
    <row r="62" spans="1:1" x14ac:dyDescent="0.35">
      <c r="A62" s="22" t="s">
        <v>18</v>
      </c>
    </row>
    <row r="63" spans="1:1" x14ac:dyDescent="0.35">
      <c r="A63" s="22" t="s">
        <v>19</v>
      </c>
    </row>
    <row r="64" spans="1:1" x14ac:dyDescent="0.35">
      <c r="A64" s="22" t="s">
        <v>20</v>
      </c>
    </row>
    <row r="65" spans="1:1" x14ac:dyDescent="0.35">
      <c r="A65" s="22" t="s">
        <v>99</v>
      </c>
    </row>
    <row r="67" spans="1:1" x14ac:dyDescent="0.35">
      <c r="A67" s="5" t="s">
        <v>63</v>
      </c>
    </row>
    <row r="68" spans="1:1" x14ac:dyDescent="0.35">
      <c r="A68" t="s">
        <v>66</v>
      </c>
    </row>
    <row r="69" spans="1:1" ht="5" customHeight="1" x14ac:dyDescent="0.35"/>
    <row r="70" spans="1:1" x14ac:dyDescent="0.35">
      <c r="A70" t="s">
        <v>81</v>
      </c>
    </row>
    <row r="71" spans="1:1" x14ac:dyDescent="0.35">
      <c r="A71" t="s">
        <v>64</v>
      </c>
    </row>
    <row r="72" spans="1:1" x14ac:dyDescent="0.35">
      <c r="A72" s="39" t="s">
        <v>65</v>
      </c>
    </row>
  </sheetData>
  <mergeCells count="3">
    <mergeCell ref="A13:B13"/>
    <mergeCell ref="A17:B17"/>
    <mergeCell ref="A18:B18"/>
  </mergeCells>
  <hyperlinks>
    <hyperlink ref="A8" r:id="rId1" xr:uid="{D87476B9-E5AD-4C7C-B6E9-C406136BCA33}"/>
    <hyperlink ref="A7" r:id="rId2" xr:uid="{F8229470-9AFB-4068-A050-3C13A4FEB360}"/>
    <hyperlink ref="A72" r:id="rId3" xr:uid="{3F69EBDB-D5F5-4FF2-8645-D3DB77BEE6E0}"/>
    <hyperlink ref="A40" r:id="rId4" display="https://tinyurl.com/mv73exma" xr:uid="{3614BDAE-0786-48DF-8818-BD9191CEAF88}"/>
    <hyperlink ref="A49" r:id="rId5" display="https://www.qualtrics.com/nl/gratis-account/" xr:uid="{195B30B7-69BF-4428-B37D-6DDA9200F0F8}"/>
    <hyperlink ref="A47" r:id="rId6" display="http://tinyurl.com/2zfzstfs" xr:uid="{49D2682D-18DC-42E0-B8E7-F5EA253E8692}"/>
  </hyperlinks>
  <pageMargins left="0.7" right="0.7" top="0.75" bottom="0.75" header="0.3" footer="0.3"/>
  <pageSetup paperSize="9" orientation="portrait" verticalDpi="0"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C4863-9C72-4020-9B5F-2CEC301EE175}">
  <sheetPr codeName="Sheet1"/>
  <dimension ref="A1:H86"/>
  <sheetViews>
    <sheetView showGridLines="0" workbookViewId="0"/>
  </sheetViews>
  <sheetFormatPr defaultRowHeight="14.5" x14ac:dyDescent="0.35"/>
  <cols>
    <col min="1" max="1" width="62.7265625" customWidth="1"/>
    <col min="2" max="2" width="2.36328125" customWidth="1"/>
    <col min="3" max="7" width="2.7265625" customWidth="1"/>
  </cols>
  <sheetData>
    <row r="1" spans="1:8" x14ac:dyDescent="0.35">
      <c r="B1" s="36"/>
      <c r="C1" s="36"/>
      <c r="D1" s="36"/>
      <c r="E1" s="36"/>
      <c r="F1" s="36"/>
      <c r="G1" s="36"/>
      <c r="H1" s="36"/>
    </row>
    <row r="2" spans="1:8" x14ac:dyDescent="0.35">
      <c r="A2" s="36"/>
      <c r="B2" s="36"/>
      <c r="C2" s="36"/>
      <c r="D2" s="36"/>
      <c r="E2" s="36"/>
      <c r="F2" s="36"/>
      <c r="G2" s="36"/>
      <c r="H2" s="36"/>
    </row>
    <row r="3" spans="1:8" x14ac:dyDescent="0.35">
      <c r="B3" s="36"/>
      <c r="C3" s="36"/>
      <c r="D3" s="36"/>
      <c r="E3" s="36"/>
      <c r="F3" s="36"/>
      <c r="G3" s="36"/>
      <c r="H3" s="36"/>
    </row>
    <row r="4" spans="1:8" x14ac:dyDescent="0.35">
      <c r="B4" s="36"/>
      <c r="C4" s="36"/>
      <c r="D4" s="36"/>
      <c r="E4" s="36"/>
      <c r="F4" s="36"/>
      <c r="G4" s="36"/>
      <c r="H4" s="36"/>
    </row>
    <row r="5" spans="1:8" ht="20" x14ac:dyDescent="0.4">
      <c r="A5" s="37" t="s">
        <v>29</v>
      </c>
      <c r="B5" s="36"/>
      <c r="C5" s="36"/>
      <c r="D5" s="36"/>
      <c r="E5" s="36"/>
      <c r="F5" s="36"/>
      <c r="G5" s="36"/>
      <c r="H5" s="36"/>
    </row>
    <row r="6" spans="1:8" x14ac:dyDescent="0.35">
      <c r="B6" s="36"/>
      <c r="C6" s="36"/>
      <c r="D6" s="36"/>
      <c r="E6" s="36"/>
      <c r="F6" s="36"/>
      <c r="G6" s="36"/>
      <c r="H6" s="36"/>
    </row>
    <row r="7" spans="1:8" x14ac:dyDescent="0.35">
      <c r="B7" s="36"/>
      <c r="C7" s="36"/>
      <c r="D7" s="36"/>
      <c r="E7" s="36"/>
      <c r="F7" s="36"/>
      <c r="G7" s="36"/>
      <c r="H7" s="36"/>
    </row>
    <row r="8" spans="1:8" x14ac:dyDescent="0.35">
      <c r="A8" s="36" t="s">
        <v>54</v>
      </c>
      <c r="B8" s="36"/>
      <c r="C8" s="36"/>
      <c r="D8" s="36"/>
      <c r="E8" s="36"/>
      <c r="F8" s="36"/>
      <c r="G8" s="36"/>
      <c r="H8" s="36"/>
    </row>
    <row r="9" spans="1:8" x14ac:dyDescent="0.35">
      <c r="A9" s="36" t="s">
        <v>93</v>
      </c>
      <c r="B9" s="36"/>
      <c r="C9" s="36"/>
      <c r="D9" s="36"/>
      <c r="E9" s="36"/>
      <c r="F9" s="36"/>
      <c r="G9" s="36"/>
      <c r="H9" s="36"/>
    </row>
    <row r="10" spans="1:8" x14ac:dyDescent="0.35">
      <c r="A10" s="36" t="s">
        <v>60</v>
      </c>
      <c r="B10" s="36"/>
      <c r="C10" s="36"/>
      <c r="D10" s="36"/>
      <c r="E10" s="36"/>
      <c r="F10" s="36"/>
      <c r="G10" s="36"/>
      <c r="H10" s="36"/>
    </row>
    <row r="11" spans="1:8" x14ac:dyDescent="0.35">
      <c r="A11" s="36"/>
      <c r="B11" s="36"/>
      <c r="C11" s="36"/>
      <c r="D11" s="36"/>
      <c r="E11" s="36"/>
      <c r="F11" s="36"/>
      <c r="G11" s="36"/>
      <c r="H11" s="36"/>
    </row>
    <row r="12" spans="1:8" x14ac:dyDescent="0.35">
      <c r="A12" s="36"/>
      <c r="B12" s="36"/>
      <c r="C12" s="36"/>
      <c r="D12" s="36"/>
      <c r="E12" s="36"/>
      <c r="F12" s="36"/>
      <c r="G12" s="36"/>
      <c r="H12" s="36"/>
    </row>
    <row r="13" spans="1:8" x14ac:dyDescent="0.35">
      <c r="A13" s="36"/>
      <c r="B13" s="36"/>
      <c r="C13" s="36"/>
      <c r="D13" s="36"/>
      <c r="E13" s="36"/>
      <c r="F13" s="36"/>
      <c r="G13" s="36"/>
      <c r="H13" s="36"/>
    </row>
    <row r="14" spans="1:8" x14ac:dyDescent="0.35">
      <c r="A14" s="36" t="s">
        <v>55</v>
      </c>
      <c r="B14" s="36"/>
      <c r="C14" s="36"/>
      <c r="D14" s="36"/>
      <c r="E14" s="36"/>
      <c r="F14" s="36"/>
      <c r="G14" s="36"/>
      <c r="H14" s="36"/>
    </row>
    <row r="15" spans="1:8" x14ac:dyDescent="0.35">
      <c r="A15" s="38" t="s">
        <v>92</v>
      </c>
      <c r="B15" s="36"/>
      <c r="C15" s="36"/>
      <c r="D15" s="36"/>
      <c r="E15" s="36"/>
      <c r="F15" s="36"/>
      <c r="G15" s="36"/>
      <c r="H15" s="36"/>
    </row>
    <row r="16" spans="1:8" x14ac:dyDescent="0.35">
      <c r="A16" s="38" t="s">
        <v>56</v>
      </c>
      <c r="B16" s="36"/>
      <c r="C16" s="36"/>
      <c r="D16" s="36"/>
      <c r="E16" s="36"/>
      <c r="F16" s="36"/>
      <c r="G16" s="36"/>
      <c r="H16" s="36"/>
    </row>
    <row r="17" spans="1:8" x14ac:dyDescent="0.35">
      <c r="A17" s="38" t="s">
        <v>61</v>
      </c>
      <c r="B17" s="36"/>
      <c r="C17" s="36"/>
      <c r="D17" s="36"/>
      <c r="E17" s="36"/>
      <c r="F17" s="36"/>
      <c r="G17" s="36"/>
      <c r="H17" s="36"/>
    </row>
    <row r="18" spans="1:8" x14ac:dyDescent="0.35">
      <c r="A18" s="38" t="s">
        <v>57</v>
      </c>
      <c r="B18" s="36"/>
      <c r="C18" s="36"/>
      <c r="D18" s="36"/>
      <c r="E18" s="36"/>
      <c r="F18" s="36"/>
      <c r="G18" s="36"/>
      <c r="H18" s="36"/>
    </row>
    <row r="19" spans="1:8" x14ac:dyDescent="0.35">
      <c r="A19" s="38" t="s">
        <v>58</v>
      </c>
    </row>
    <row r="54" spans="1:7" ht="20" x14ac:dyDescent="0.4">
      <c r="A54" s="37" t="s">
        <v>29</v>
      </c>
    </row>
    <row r="57" spans="1:7" x14ac:dyDescent="0.35">
      <c r="A57" s="36" t="s">
        <v>30</v>
      </c>
    </row>
    <row r="59" spans="1:7" x14ac:dyDescent="0.35">
      <c r="A59" s="36" t="s">
        <v>31</v>
      </c>
    </row>
    <row r="61" spans="1:7" x14ac:dyDescent="0.35">
      <c r="B61" s="30"/>
      <c r="C61" s="30"/>
      <c r="D61" s="30"/>
      <c r="E61" s="30"/>
      <c r="F61" s="30"/>
      <c r="G61" s="30"/>
    </row>
    <row r="62" spans="1:7" x14ac:dyDescent="0.35">
      <c r="A62" s="31" t="s">
        <v>59</v>
      </c>
      <c r="B62" s="30"/>
      <c r="C62" s="30"/>
      <c r="D62" s="30"/>
      <c r="E62" s="30"/>
      <c r="F62" s="30"/>
      <c r="G62" s="30"/>
    </row>
    <row r="63" spans="1:7" x14ac:dyDescent="0.35">
      <c r="A63" s="31" t="s">
        <v>32</v>
      </c>
      <c r="B63" s="30"/>
      <c r="C63" s="30"/>
      <c r="D63" s="30"/>
      <c r="E63" s="30"/>
      <c r="F63" s="30"/>
      <c r="G63" s="30"/>
    </row>
    <row r="64" spans="1:7" x14ac:dyDescent="0.35">
      <c r="A64" s="30"/>
      <c r="B64" s="30"/>
      <c r="C64" s="31"/>
      <c r="D64" s="30"/>
      <c r="E64" s="30"/>
      <c r="G64" s="33"/>
    </row>
    <row r="65" spans="1:7" x14ac:dyDescent="0.35">
      <c r="A65" s="30"/>
      <c r="B65" s="31"/>
      <c r="C65" s="31"/>
      <c r="D65" s="30"/>
      <c r="E65" s="30"/>
      <c r="F65" s="33"/>
    </row>
    <row r="66" spans="1:7" x14ac:dyDescent="0.35">
      <c r="A66" s="34" t="s">
        <v>34</v>
      </c>
      <c r="B66" s="35"/>
      <c r="C66" s="32"/>
      <c r="D66" s="32"/>
      <c r="E66" s="32"/>
      <c r="F66" s="32"/>
      <c r="G66" s="32"/>
    </row>
    <row r="67" spans="1:7" x14ac:dyDescent="0.35">
      <c r="A67" s="34" t="s">
        <v>35</v>
      </c>
      <c r="B67" s="35"/>
      <c r="C67" s="32"/>
      <c r="D67" s="32"/>
      <c r="E67" s="32"/>
      <c r="F67" s="32"/>
      <c r="G67" s="32"/>
    </row>
    <row r="68" spans="1:7" x14ac:dyDescent="0.35">
      <c r="A68" s="34" t="s">
        <v>36</v>
      </c>
      <c r="B68" s="35"/>
      <c r="C68" s="32"/>
      <c r="D68" s="32"/>
      <c r="E68" s="32"/>
      <c r="F68" s="32"/>
      <c r="G68" s="32"/>
    </row>
    <row r="69" spans="1:7" x14ac:dyDescent="0.35">
      <c r="A69" s="34" t="s">
        <v>37</v>
      </c>
      <c r="B69" s="35"/>
      <c r="C69" s="32"/>
      <c r="D69" s="32"/>
      <c r="E69" s="32"/>
      <c r="F69" s="32"/>
      <c r="G69" s="32"/>
    </row>
    <row r="70" spans="1:7" x14ac:dyDescent="0.35">
      <c r="A70" s="34" t="s">
        <v>38</v>
      </c>
      <c r="B70" s="35"/>
      <c r="C70" s="32"/>
      <c r="D70" s="32"/>
      <c r="E70" s="32"/>
      <c r="F70" s="32"/>
      <c r="G70" s="32"/>
    </row>
    <row r="71" spans="1:7" x14ac:dyDescent="0.35">
      <c r="A71" s="34" t="s">
        <v>39</v>
      </c>
      <c r="B71" s="35"/>
      <c r="C71" s="32"/>
      <c r="D71" s="32"/>
      <c r="E71" s="32"/>
      <c r="F71" s="32"/>
      <c r="G71" s="32"/>
    </row>
    <row r="72" spans="1:7" x14ac:dyDescent="0.35">
      <c r="A72" s="34" t="s">
        <v>40</v>
      </c>
      <c r="B72" s="35"/>
      <c r="C72" s="32"/>
      <c r="D72" s="32"/>
      <c r="E72" s="32"/>
      <c r="F72" s="32"/>
      <c r="G72" s="32"/>
    </row>
    <row r="73" spans="1:7" x14ac:dyDescent="0.35">
      <c r="A73" s="34" t="s">
        <v>41</v>
      </c>
      <c r="B73" s="35"/>
      <c r="C73" s="32"/>
      <c r="D73" s="32"/>
      <c r="E73" s="32"/>
      <c r="F73" s="32"/>
      <c r="G73" s="32"/>
    </row>
    <row r="74" spans="1:7" x14ac:dyDescent="0.35">
      <c r="A74" s="34" t="s">
        <v>33</v>
      </c>
      <c r="B74" s="35"/>
      <c r="C74" s="32"/>
      <c r="D74" s="32"/>
      <c r="E74" s="32"/>
      <c r="F74" s="32"/>
      <c r="G74" s="32"/>
    </row>
    <row r="75" spans="1:7" x14ac:dyDescent="0.35">
      <c r="A75" s="34" t="s">
        <v>42</v>
      </c>
      <c r="B75" s="35"/>
      <c r="C75" s="32"/>
      <c r="D75" s="32"/>
      <c r="E75" s="32"/>
      <c r="F75" s="32"/>
      <c r="G75" s="32"/>
    </row>
    <row r="76" spans="1:7" x14ac:dyDescent="0.35">
      <c r="A76" s="34" t="s">
        <v>43</v>
      </c>
      <c r="B76" s="35"/>
      <c r="C76" s="32"/>
      <c r="D76" s="32"/>
      <c r="E76" s="32"/>
      <c r="F76" s="32"/>
      <c r="G76" s="32"/>
    </row>
    <row r="77" spans="1:7" x14ac:dyDescent="0.35">
      <c r="A77" s="34" t="s">
        <v>44</v>
      </c>
      <c r="B77" s="35"/>
      <c r="C77" s="32"/>
      <c r="D77" s="32"/>
      <c r="E77" s="32"/>
      <c r="F77" s="32"/>
      <c r="G77" s="32"/>
    </row>
    <row r="78" spans="1:7" x14ac:dyDescent="0.35">
      <c r="A78" s="34" t="s">
        <v>45</v>
      </c>
      <c r="B78" s="35"/>
      <c r="C78" s="32"/>
      <c r="D78" s="32"/>
      <c r="E78" s="32"/>
      <c r="F78" s="32"/>
      <c r="G78" s="32"/>
    </row>
    <row r="79" spans="1:7" x14ac:dyDescent="0.35">
      <c r="A79" s="34" t="s">
        <v>46</v>
      </c>
      <c r="B79" s="35"/>
      <c r="C79" s="32"/>
      <c r="D79" s="32"/>
      <c r="E79" s="32"/>
      <c r="F79" s="32"/>
      <c r="G79" s="32"/>
    </row>
    <row r="80" spans="1:7" x14ac:dyDescent="0.35">
      <c r="A80" s="34" t="s">
        <v>47</v>
      </c>
      <c r="B80" s="35"/>
      <c r="C80" s="32"/>
      <c r="D80" s="32"/>
      <c r="E80" s="32"/>
      <c r="F80" s="32"/>
      <c r="G80" s="32"/>
    </row>
    <row r="81" spans="1:7" x14ac:dyDescent="0.35">
      <c r="A81" s="34" t="s">
        <v>48</v>
      </c>
      <c r="B81" s="35"/>
      <c r="C81" s="32"/>
      <c r="D81" s="32"/>
      <c r="E81" s="32"/>
      <c r="F81" s="32"/>
      <c r="G81" s="32"/>
    </row>
    <row r="82" spans="1:7" x14ac:dyDescent="0.35">
      <c r="A82" s="34" t="s">
        <v>49</v>
      </c>
      <c r="B82" s="35"/>
      <c r="C82" s="32"/>
      <c r="D82" s="32"/>
      <c r="E82" s="32"/>
      <c r="F82" s="32"/>
      <c r="G82" s="32"/>
    </row>
    <row r="83" spans="1:7" x14ac:dyDescent="0.35">
      <c r="A83" s="34" t="s">
        <v>50</v>
      </c>
      <c r="B83" s="35"/>
      <c r="C83" s="32"/>
      <c r="D83" s="32"/>
      <c r="E83" s="32"/>
      <c r="F83" s="32"/>
      <c r="G83" s="32"/>
    </row>
    <row r="84" spans="1:7" x14ac:dyDescent="0.35">
      <c r="A84" s="34" t="s">
        <v>51</v>
      </c>
      <c r="B84" s="35"/>
      <c r="C84" s="32"/>
      <c r="D84" s="32"/>
      <c r="E84" s="32"/>
      <c r="F84" s="32"/>
      <c r="G84" s="32"/>
    </row>
    <row r="85" spans="1:7" x14ac:dyDescent="0.35">
      <c r="A85" s="34" t="s">
        <v>52</v>
      </c>
      <c r="B85" s="35"/>
      <c r="C85" s="32"/>
      <c r="D85" s="32"/>
      <c r="E85" s="32"/>
      <c r="F85" s="32"/>
      <c r="G85" s="32"/>
    </row>
    <row r="86" spans="1:7" x14ac:dyDescent="0.35">
      <c r="A86" s="34" t="s">
        <v>53</v>
      </c>
      <c r="B86" s="35"/>
      <c r="C86" s="32"/>
      <c r="D86" s="32"/>
      <c r="E86" s="32"/>
      <c r="F86" s="32"/>
      <c r="G86" s="32"/>
    </row>
  </sheetData>
  <pageMargins left="0.7" right="0.7" top="0.75" bottom="0.75" header="0.3" footer="0.3"/>
  <pageSetup paperSize="9"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0E61-CA27-4BAF-994D-C1794BB087D8}">
  <sheetPr codeName="Sheet5"/>
  <dimension ref="A2:AV41"/>
  <sheetViews>
    <sheetView showGridLines="0" zoomScale="85" zoomScaleNormal="85" workbookViewId="0"/>
  </sheetViews>
  <sheetFormatPr defaultRowHeight="14.5" x14ac:dyDescent="0.35"/>
  <cols>
    <col min="1" max="1" width="8" customWidth="1"/>
    <col min="2" max="2" width="3.1796875" customWidth="1"/>
    <col min="3" max="23" width="3.90625" customWidth="1"/>
    <col min="24" max="24" width="5" customWidth="1"/>
    <col min="25" max="25" width="5.26953125" customWidth="1"/>
    <col min="26" max="26" width="2.81640625" customWidth="1"/>
    <col min="34" max="34" width="3.26953125" customWidth="1"/>
  </cols>
  <sheetData>
    <row r="2" spans="1:48" ht="18.5" customHeight="1" x14ac:dyDescent="0.35">
      <c r="A2" s="25" t="s">
        <v>0</v>
      </c>
      <c r="B2" s="26"/>
      <c r="C2" s="26"/>
      <c r="D2" s="26"/>
      <c r="E2" s="26"/>
      <c r="F2" s="26"/>
      <c r="G2" s="26"/>
      <c r="H2" s="26"/>
      <c r="I2" s="26"/>
      <c r="J2" s="26"/>
      <c r="K2" s="26"/>
      <c r="L2" s="27" t="e" cm="1">
        <f t="array" ref="L2">_xlfn.XLOOKUP(TRUE,C7:C41&lt;&gt;"",B7:B41,,,-1)</f>
        <v>#N/A</v>
      </c>
    </row>
    <row r="3" spans="1:48" x14ac:dyDescent="0.35">
      <c r="Y3" s="13" t="s">
        <v>1</v>
      </c>
      <c r="Z3" s="1" t="s">
        <v>5</v>
      </c>
      <c r="AA3" s="1" t="s">
        <v>87</v>
      </c>
      <c r="AB3" s="1"/>
      <c r="AC3" s="1"/>
      <c r="AD3" s="1"/>
      <c r="AE3" s="1"/>
      <c r="AF3" s="1"/>
      <c r="AG3" s="1"/>
      <c r="AH3" s="2"/>
      <c r="AI3" s="7"/>
      <c r="AJ3" s="7"/>
      <c r="AK3" s="7"/>
      <c r="AL3" s="7"/>
      <c r="AM3" s="7"/>
      <c r="AN3" s="7"/>
      <c r="AO3" s="7"/>
      <c r="AP3" s="7"/>
      <c r="AQ3" s="7"/>
      <c r="AR3" s="7"/>
      <c r="AS3" s="7"/>
      <c r="AT3" s="7"/>
      <c r="AU3" s="7"/>
      <c r="AV3" s="7"/>
    </row>
    <row r="4" spans="1:48" x14ac:dyDescent="0.35">
      <c r="C4" s="53" t="s">
        <v>85</v>
      </c>
      <c r="D4" s="54"/>
      <c r="E4" s="54"/>
      <c r="F4" s="54"/>
      <c r="G4" s="54"/>
      <c r="H4" s="54"/>
      <c r="I4" s="54"/>
      <c r="J4" s="54"/>
      <c r="K4" s="54"/>
      <c r="L4" s="54"/>
      <c r="M4" s="54"/>
      <c r="N4" s="54"/>
      <c r="O4" s="54"/>
      <c r="P4" s="54"/>
      <c r="Q4" s="54"/>
      <c r="R4" s="54"/>
      <c r="S4" s="54"/>
      <c r="T4" s="54"/>
      <c r="U4" s="54"/>
      <c r="V4" s="54"/>
      <c r="W4" s="54"/>
      <c r="Y4" s="14" t="s">
        <v>3</v>
      </c>
      <c r="Z4" s="7" t="s">
        <v>5</v>
      </c>
      <c r="AA4" s="7" t="s">
        <v>88</v>
      </c>
      <c r="AB4" s="7"/>
      <c r="AC4" s="7"/>
      <c r="AD4" s="7"/>
      <c r="AE4" s="7"/>
      <c r="AF4" s="7"/>
      <c r="AG4" s="7"/>
      <c r="AH4" s="15"/>
      <c r="AI4" s="7"/>
      <c r="AJ4" s="7"/>
      <c r="AK4" s="7"/>
      <c r="AL4" s="7"/>
      <c r="AM4" s="7"/>
      <c r="AN4" s="7"/>
      <c r="AO4" s="7"/>
      <c r="AP4" s="7"/>
      <c r="AQ4" s="7"/>
      <c r="AR4" s="7"/>
      <c r="AS4" s="7"/>
      <c r="AT4" s="7"/>
      <c r="AU4" s="7"/>
      <c r="AV4" s="7"/>
    </row>
    <row r="5" spans="1:48" x14ac:dyDescent="0.35">
      <c r="C5" s="41">
        <v>1</v>
      </c>
      <c r="D5" s="41">
        <v>2</v>
      </c>
      <c r="E5" s="41">
        <v>3</v>
      </c>
      <c r="F5" s="41">
        <v>4</v>
      </c>
      <c r="G5" s="41">
        <v>5</v>
      </c>
      <c r="H5" s="41">
        <v>6</v>
      </c>
      <c r="I5" s="41">
        <v>7</v>
      </c>
      <c r="J5" s="41">
        <v>8</v>
      </c>
      <c r="K5" s="41">
        <v>9</v>
      </c>
      <c r="L5" s="41">
        <v>10</v>
      </c>
      <c r="M5" s="41">
        <v>11</v>
      </c>
      <c r="N5" s="41">
        <v>12</v>
      </c>
      <c r="O5" s="41">
        <v>13</v>
      </c>
      <c r="P5" s="41">
        <v>14</v>
      </c>
      <c r="Q5" s="41">
        <v>15</v>
      </c>
      <c r="R5" s="41">
        <v>16</v>
      </c>
      <c r="S5" s="41">
        <v>17</v>
      </c>
      <c r="T5" s="41">
        <v>18</v>
      </c>
      <c r="U5" s="41">
        <v>19</v>
      </c>
      <c r="V5" s="41">
        <v>20</v>
      </c>
      <c r="W5" s="41">
        <v>21</v>
      </c>
      <c r="Y5" s="14" t="s">
        <v>4</v>
      </c>
      <c r="Z5" s="9" t="s">
        <v>5</v>
      </c>
      <c r="AA5" s="7" t="s">
        <v>89</v>
      </c>
      <c r="AB5" s="7"/>
      <c r="AC5" s="7"/>
      <c r="AD5" s="7"/>
      <c r="AE5" s="7"/>
      <c r="AF5" s="7"/>
      <c r="AG5" s="7"/>
      <c r="AH5" s="15"/>
      <c r="AI5" s="7"/>
      <c r="AJ5" s="7"/>
      <c r="AK5" s="7"/>
      <c r="AL5" s="7"/>
      <c r="AM5" s="7"/>
      <c r="AN5" s="7"/>
      <c r="AO5" s="7"/>
      <c r="AP5" s="7"/>
      <c r="AQ5" s="7"/>
      <c r="AR5" s="7"/>
      <c r="AS5" s="7"/>
      <c r="AT5" s="7"/>
      <c r="AU5" s="7"/>
      <c r="AV5" s="7"/>
    </row>
    <row r="6" spans="1:48" x14ac:dyDescent="0.35">
      <c r="C6" s="41" t="s">
        <v>3</v>
      </c>
      <c r="D6" s="41" t="s">
        <v>1</v>
      </c>
      <c r="E6" s="41" t="s">
        <v>1</v>
      </c>
      <c r="F6" s="41" t="s">
        <v>3</v>
      </c>
      <c r="G6" s="41" t="s">
        <v>2</v>
      </c>
      <c r="H6" s="41" t="s">
        <v>4</v>
      </c>
      <c r="I6" s="41" t="s">
        <v>1</v>
      </c>
      <c r="J6" s="41" t="s">
        <v>2</v>
      </c>
      <c r="K6" s="41" t="s">
        <v>1</v>
      </c>
      <c r="L6" s="41" t="s">
        <v>2</v>
      </c>
      <c r="M6" s="41" t="s">
        <v>3</v>
      </c>
      <c r="N6" s="41" t="s">
        <v>2</v>
      </c>
      <c r="O6" s="41" t="s">
        <v>4</v>
      </c>
      <c r="P6" s="41" t="s">
        <v>2</v>
      </c>
      <c r="Q6" s="41" t="s">
        <v>3</v>
      </c>
      <c r="R6" s="41" t="s">
        <v>3</v>
      </c>
      <c r="S6" s="41" t="s">
        <v>4</v>
      </c>
      <c r="T6" s="41" t="s">
        <v>1</v>
      </c>
      <c r="U6" s="41" t="s">
        <v>4</v>
      </c>
      <c r="V6" s="41" t="s">
        <v>2</v>
      </c>
      <c r="W6" s="41" t="s">
        <v>1</v>
      </c>
      <c r="Y6" s="16" t="s">
        <v>2</v>
      </c>
      <c r="Z6" s="3" t="s">
        <v>5</v>
      </c>
      <c r="AA6" s="3" t="s">
        <v>90</v>
      </c>
      <c r="AB6" s="3"/>
      <c r="AC6" s="3"/>
      <c r="AD6" s="3"/>
      <c r="AE6" s="3"/>
      <c r="AF6" s="3"/>
      <c r="AG6" s="3"/>
      <c r="AH6" s="4"/>
      <c r="AI6" s="7"/>
      <c r="AJ6" s="7"/>
      <c r="AK6" s="7"/>
      <c r="AL6" s="7"/>
      <c r="AM6" s="7"/>
      <c r="AN6" s="7"/>
      <c r="AO6" s="7"/>
      <c r="AP6" s="7"/>
      <c r="AQ6" s="7"/>
      <c r="AR6" s="7"/>
      <c r="AS6" s="7"/>
      <c r="AT6" s="7"/>
      <c r="AU6" s="7"/>
      <c r="AV6" s="7"/>
    </row>
    <row r="7" spans="1:48" x14ac:dyDescent="0.35">
      <c r="A7" s="12" t="s">
        <v>84</v>
      </c>
      <c r="B7" s="12">
        <v>1</v>
      </c>
      <c r="C7" s="24"/>
      <c r="D7" s="24"/>
      <c r="E7" s="24"/>
      <c r="F7" s="24"/>
      <c r="G7" s="24"/>
      <c r="H7" s="24"/>
      <c r="I7" s="24"/>
      <c r="J7" s="24"/>
      <c r="K7" s="24"/>
      <c r="L7" s="24"/>
      <c r="M7" s="24"/>
      <c r="N7" s="24"/>
      <c r="O7" s="24"/>
      <c r="P7" s="24"/>
      <c r="Q7" s="24"/>
      <c r="R7" s="24"/>
      <c r="S7" s="24"/>
      <c r="T7" s="24"/>
      <c r="U7" s="24"/>
      <c r="V7" s="24"/>
      <c r="W7" s="24"/>
      <c r="AI7" s="7"/>
      <c r="AJ7" s="7"/>
      <c r="AK7" s="7"/>
      <c r="AL7" s="7"/>
      <c r="AM7" s="7"/>
      <c r="AN7" s="7"/>
      <c r="AO7" s="7"/>
      <c r="AP7" s="7"/>
      <c r="AQ7" s="7"/>
      <c r="AR7" s="7"/>
      <c r="AS7" s="7"/>
      <c r="AT7" s="7"/>
      <c r="AU7" s="7"/>
      <c r="AV7" s="7"/>
    </row>
    <row r="8" spans="1:48" x14ac:dyDescent="0.35">
      <c r="A8" s="12" t="s">
        <v>84</v>
      </c>
      <c r="B8" s="12">
        <v>2</v>
      </c>
      <c r="C8" s="24"/>
      <c r="D8" s="24"/>
      <c r="E8" s="24"/>
      <c r="F8" s="24"/>
      <c r="G8" s="24"/>
      <c r="H8" s="24"/>
      <c r="I8" s="24"/>
      <c r="J8" s="24"/>
      <c r="K8" s="24"/>
      <c r="L8" s="24"/>
      <c r="M8" s="24"/>
      <c r="N8" s="24"/>
      <c r="O8" s="24"/>
      <c r="P8" s="24"/>
      <c r="Q8" s="24"/>
      <c r="R8" s="24"/>
      <c r="S8" s="24"/>
      <c r="T8" s="24"/>
      <c r="U8" s="24"/>
      <c r="V8" s="24"/>
      <c r="W8" s="24"/>
      <c r="X8" s="47"/>
    </row>
    <row r="9" spans="1:48" x14ac:dyDescent="0.35">
      <c r="A9" s="12" t="s">
        <v>84</v>
      </c>
      <c r="B9" s="12">
        <v>3</v>
      </c>
      <c r="C9" s="24"/>
      <c r="D9" s="24"/>
      <c r="E9" s="24"/>
      <c r="F9" s="24"/>
      <c r="G9" s="24"/>
      <c r="H9" s="24"/>
      <c r="I9" s="24"/>
      <c r="J9" s="24"/>
      <c r="K9" s="24"/>
      <c r="L9" s="24"/>
      <c r="M9" s="24"/>
      <c r="N9" s="24"/>
      <c r="O9" s="24"/>
      <c r="P9" s="24"/>
      <c r="Q9" s="24"/>
      <c r="R9" s="24"/>
      <c r="S9" s="24"/>
      <c r="T9" s="24"/>
      <c r="U9" s="24"/>
      <c r="V9" s="24"/>
      <c r="W9" s="24"/>
    </row>
    <row r="10" spans="1:48" x14ac:dyDescent="0.35">
      <c r="A10" s="12" t="s">
        <v>84</v>
      </c>
      <c r="B10" s="12">
        <v>4</v>
      </c>
      <c r="C10" s="24"/>
      <c r="D10" s="24"/>
      <c r="E10" s="24"/>
      <c r="F10" s="24"/>
      <c r="G10" s="24"/>
      <c r="H10" s="24"/>
      <c r="I10" s="24"/>
      <c r="J10" s="24"/>
      <c r="K10" s="24"/>
      <c r="L10" s="24"/>
      <c r="M10" s="24"/>
      <c r="N10" s="24"/>
      <c r="O10" s="24"/>
      <c r="P10" s="24"/>
      <c r="Q10" s="24"/>
      <c r="R10" s="24"/>
      <c r="S10" s="24"/>
      <c r="T10" s="24"/>
      <c r="U10" s="24"/>
      <c r="V10" s="24"/>
      <c r="W10" s="24"/>
    </row>
    <row r="11" spans="1:48" x14ac:dyDescent="0.35">
      <c r="A11" s="12" t="s">
        <v>84</v>
      </c>
      <c r="B11" s="12">
        <v>5</v>
      </c>
      <c r="C11" s="24"/>
      <c r="D11" s="24"/>
      <c r="E11" s="24"/>
      <c r="F11" s="24"/>
      <c r="G11" s="24"/>
      <c r="H11" s="24"/>
      <c r="I11" s="24"/>
      <c r="J11" s="24"/>
      <c r="K11" s="24"/>
      <c r="L11" s="24"/>
      <c r="M11" s="24"/>
      <c r="N11" s="24"/>
      <c r="O11" s="24"/>
      <c r="P11" s="24"/>
      <c r="Q11" s="24"/>
      <c r="R11" s="24"/>
      <c r="S11" s="24"/>
      <c r="T11" s="24"/>
      <c r="U11" s="24"/>
      <c r="V11" s="24"/>
      <c r="W11" s="24"/>
    </row>
    <row r="12" spans="1:48" x14ac:dyDescent="0.35">
      <c r="A12" s="12" t="s">
        <v>84</v>
      </c>
      <c r="B12" s="12">
        <v>6</v>
      </c>
      <c r="C12" s="24"/>
      <c r="D12" s="24"/>
      <c r="E12" s="24"/>
      <c r="F12" s="24"/>
      <c r="G12" s="24"/>
      <c r="H12" s="24"/>
      <c r="I12" s="24"/>
      <c r="J12" s="24"/>
      <c r="K12" s="24"/>
      <c r="L12" s="24"/>
      <c r="M12" s="24"/>
      <c r="N12" s="24"/>
      <c r="O12" s="24"/>
      <c r="P12" s="24"/>
      <c r="Q12" s="24"/>
      <c r="R12" s="24"/>
      <c r="S12" s="24"/>
      <c r="T12" s="24"/>
      <c r="U12" s="24"/>
      <c r="V12" s="24"/>
      <c r="W12" s="24"/>
    </row>
    <row r="13" spans="1:48" x14ac:dyDescent="0.35">
      <c r="A13" s="12" t="s">
        <v>84</v>
      </c>
      <c r="B13" s="12">
        <v>7</v>
      </c>
      <c r="C13" s="24"/>
      <c r="D13" s="24"/>
      <c r="E13" s="24"/>
      <c r="F13" s="24"/>
      <c r="G13" s="24"/>
      <c r="H13" s="24"/>
      <c r="I13" s="24"/>
      <c r="J13" s="24"/>
      <c r="K13" s="24"/>
      <c r="L13" s="24"/>
      <c r="M13" s="24"/>
      <c r="N13" s="24"/>
      <c r="O13" s="24"/>
      <c r="P13" s="24"/>
      <c r="Q13" s="24"/>
      <c r="R13" s="24"/>
      <c r="S13" s="24"/>
      <c r="T13" s="24"/>
      <c r="U13" s="24"/>
      <c r="V13" s="24"/>
      <c r="W13" s="24"/>
    </row>
    <row r="14" spans="1:48" x14ac:dyDescent="0.35">
      <c r="A14" s="12" t="s">
        <v>84</v>
      </c>
      <c r="B14" s="12">
        <v>8</v>
      </c>
      <c r="C14" s="24"/>
      <c r="D14" s="24"/>
      <c r="E14" s="24"/>
      <c r="F14" s="24"/>
      <c r="G14" s="24"/>
      <c r="H14" s="24"/>
      <c r="I14" s="24"/>
      <c r="J14" s="24"/>
      <c r="K14" s="24"/>
      <c r="L14" s="24"/>
      <c r="M14" s="24"/>
      <c r="N14" s="24"/>
      <c r="O14" s="24"/>
      <c r="P14" s="24"/>
      <c r="Q14" s="24"/>
      <c r="R14" s="24"/>
      <c r="S14" s="24"/>
      <c r="T14" s="24"/>
      <c r="U14" s="24"/>
      <c r="V14" s="24"/>
      <c r="W14" s="24"/>
    </row>
    <row r="15" spans="1:48" x14ac:dyDescent="0.35">
      <c r="A15" s="12" t="s">
        <v>84</v>
      </c>
      <c r="B15" s="12">
        <v>9</v>
      </c>
      <c r="C15" s="24"/>
      <c r="D15" s="24"/>
      <c r="E15" s="24"/>
      <c r="F15" s="24"/>
      <c r="G15" s="24"/>
      <c r="H15" s="24"/>
      <c r="I15" s="24"/>
      <c r="J15" s="24"/>
      <c r="K15" s="24"/>
      <c r="L15" s="24"/>
      <c r="M15" s="24"/>
      <c r="N15" s="24"/>
      <c r="O15" s="24"/>
      <c r="P15" s="24"/>
      <c r="Q15" s="24"/>
      <c r="R15" s="24"/>
      <c r="S15" s="24"/>
      <c r="T15" s="24"/>
      <c r="U15" s="24"/>
      <c r="V15" s="24"/>
      <c r="W15" s="24"/>
    </row>
    <row r="16" spans="1:48" x14ac:dyDescent="0.35">
      <c r="A16" s="12" t="s">
        <v>84</v>
      </c>
      <c r="B16" s="12">
        <v>10</v>
      </c>
      <c r="C16" s="24"/>
      <c r="D16" s="24"/>
      <c r="E16" s="24"/>
      <c r="F16" s="24"/>
      <c r="G16" s="24"/>
      <c r="H16" s="24"/>
      <c r="I16" s="24"/>
      <c r="J16" s="24"/>
      <c r="K16" s="24"/>
      <c r="L16" s="24"/>
      <c r="M16" s="24"/>
      <c r="N16" s="24"/>
      <c r="O16" s="24"/>
      <c r="P16" s="24"/>
      <c r="Q16" s="24"/>
      <c r="R16" s="24"/>
      <c r="S16" s="24"/>
      <c r="T16" s="24"/>
      <c r="U16" s="24"/>
      <c r="V16" s="24"/>
      <c r="W16" s="24"/>
    </row>
    <row r="17" spans="1:23" x14ac:dyDescent="0.35">
      <c r="A17" s="12" t="s">
        <v>84</v>
      </c>
      <c r="B17" s="12">
        <v>11</v>
      </c>
      <c r="C17" s="24"/>
      <c r="D17" s="24"/>
      <c r="E17" s="24"/>
      <c r="F17" s="24"/>
      <c r="G17" s="24"/>
      <c r="H17" s="24"/>
      <c r="I17" s="24"/>
      <c r="J17" s="24"/>
      <c r="K17" s="24"/>
      <c r="L17" s="24"/>
      <c r="M17" s="24"/>
      <c r="N17" s="24"/>
      <c r="O17" s="24"/>
      <c r="P17" s="24"/>
      <c r="Q17" s="24"/>
      <c r="R17" s="24"/>
      <c r="S17" s="24"/>
      <c r="T17" s="24"/>
      <c r="U17" s="24"/>
      <c r="V17" s="24"/>
      <c r="W17" s="24"/>
    </row>
    <row r="18" spans="1:23" x14ac:dyDescent="0.35">
      <c r="A18" s="12" t="s">
        <v>84</v>
      </c>
      <c r="B18" s="12">
        <v>12</v>
      </c>
      <c r="C18" s="24"/>
      <c r="D18" s="24"/>
      <c r="E18" s="24"/>
      <c r="F18" s="24"/>
      <c r="G18" s="24"/>
      <c r="H18" s="24"/>
      <c r="I18" s="24"/>
      <c r="J18" s="24"/>
      <c r="K18" s="24"/>
      <c r="L18" s="24"/>
      <c r="M18" s="24"/>
      <c r="N18" s="24"/>
      <c r="O18" s="24"/>
      <c r="P18" s="24"/>
      <c r="Q18" s="24"/>
      <c r="R18" s="24"/>
      <c r="S18" s="24"/>
      <c r="T18" s="24"/>
      <c r="U18" s="24"/>
      <c r="V18" s="24"/>
      <c r="W18" s="24"/>
    </row>
    <row r="19" spans="1:23" x14ac:dyDescent="0.35">
      <c r="A19" s="12" t="s">
        <v>84</v>
      </c>
      <c r="B19" s="12">
        <v>13</v>
      </c>
      <c r="C19" s="24"/>
      <c r="D19" s="24"/>
      <c r="E19" s="24"/>
      <c r="F19" s="24"/>
      <c r="G19" s="24"/>
      <c r="H19" s="24"/>
      <c r="I19" s="24"/>
      <c r="J19" s="24"/>
      <c r="K19" s="24"/>
      <c r="L19" s="24"/>
      <c r="M19" s="24"/>
      <c r="N19" s="24"/>
      <c r="O19" s="24"/>
      <c r="P19" s="24"/>
      <c r="Q19" s="24"/>
      <c r="R19" s="24"/>
      <c r="S19" s="24"/>
      <c r="T19" s="24"/>
      <c r="U19" s="24"/>
      <c r="V19" s="24"/>
      <c r="W19" s="24"/>
    </row>
    <row r="20" spans="1:23" x14ac:dyDescent="0.35">
      <c r="A20" s="12" t="s">
        <v>84</v>
      </c>
      <c r="B20" s="12">
        <v>14</v>
      </c>
      <c r="C20" s="24"/>
      <c r="D20" s="24"/>
      <c r="E20" s="24"/>
      <c r="F20" s="24"/>
      <c r="G20" s="24"/>
      <c r="H20" s="24"/>
      <c r="I20" s="24"/>
      <c r="J20" s="24"/>
      <c r="K20" s="24"/>
      <c r="L20" s="24"/>
      <c r="M20" s="24"/>
      <c r="N20" s="24"/>
      <c r="O20" s="24"/>
      <c r="P20" s="24"/>
      <c r="Q20" s="24"/>
      <c r="R20" s="24"/>
      <c r="S20" s="24"/>
      <c r="T20" s="24"/>
      <c r="U20" s="24"/>
      <c r="V20" s="24"/>
      <c r="W20" s="24"/>
    </row>
    <row r="21" spans="1:23" x14ac:dyDescent="0.35">
      <c r="A21" s="12" t="s">
        <v>84</v>
      </c>
      <c r="B21" s="12">
        <v>15</v>
      </c>
      <c r="C21" s="24"/>
      <c r="D21" s="24"/>
      <c r="E21" s="24"/>
      <c r="F21" s="24"/>
      <c r="G21" s="24"/>
      <c r="H21" s="24"/>
      <c r="I21" s="24"/>
      <c r="J21" s="24"/>
      <c r="K21" s="24"/>
      <c r="L21" s="24"/>
      <c r="M21" s="24"/>
      <c r="N21" s="24"/>
      <c r="O21" s="24"/>
      <c r="P21" s="24"/>
      <c r="Q21" s="24"/>
      <c r="R21" s="24"/>
      <c r="S21" s="24"/>
      <c r="T21" s="24"/>
      <c r="U21" s="24"/>
      <c r="V21" s="24"/>
      <c r="W21" s="24"/>
    </row>
    <row r="22" spans="1:23" x14ac:dyDescent="0.35">
      <c r="A22" s="12" t="s">
        <v>84</v>
      </c>
      <c r="B22" s="12">
        <v>16</v>
      </c>
      <c r="C22" s="24"/>
      <c r="D22" s="24"/>
      <c r="E22" s="24"/>
      <c r="F22" s="24"/>
      <c r="G22" s="24"/>
      <c r="H22" s="24"/>
      <c r="I22" s="24"/>
      <c r="J22" s="24"/>
      <c r="K22" s="24"/>
      <c r="L22" s="24"/>
      <c r="M22" s="24"/>
      <c r="N22" s="24"/>
      <c r="O22" s="24"/>
      <c r="P22" s="24"/>
      <c r="Q22" s="24"/>
      <c r="R22" s="24"/>
      <c r="S22" s="24"/>
      <c r="T22" s="24"/>
      <c r="U22" s="24"/>
      <c r="V22" s="24"/>
      <c r="W22" s="24"/>
    </row>
    <row r="23" spans="1:23" x14ac:dyDescent="0.35">
      <c r="A23" s="12" t="s">
        <v>84</v>
      </c>
      <c r="B23" s="12">
        <v>17</v>
      </c>
      <c r="C23" s="24"/>
      <c r="D23" s="24"/>
      <c r="E23" s="24"/>
      <c r="F23" s="24"/>
      <c r="G23" s="24"/>
      <c r="H23" s="24"/>
      <c r="I23" s="24"/>
      <c r="J23" s="24"/>
      <c r="K23" s="24"/>
      <c r="L23" s="24"/>
      <c r="M23" s="24"/>
      <c r="N23" s="24"/>
      <c r="O23" s="24"/>
      <c r="P23" s="24"/>
      <c r="Q23" s="24"/>
      <c r="R23" s="24"/>
      <c r="S23" s="24"/>
      <c r="T23" s="24"/>
      <c r="U23" s="24"/>
      <c r="V23" s="24"/>
      <c r="W23" s="24"/>
    </row>
    <row r="24" spans="1:23" x14ac:dyDescent="0.35">
      <c r="A24" s="12" t="s">
        <v>84</v>
      </c>
      <c r="B24" s="12">
        <v>18</v>
      </c>
      <c r="C24" s="24"/>
      <c r="D24" s="24"/>
      <c r="E24" s="24"/>
      <c r="F24" s="24"/>
      <c r="G24" s="24"/>
      <c r="H24" s="24"/>
      <c r="I24" s="24"/>
      <c r="J24" s="24"/>
      <c r="K24" s="24"/>
      <c r="L24" s="24"/>
      <c r="M24" s="24"/>
      <c r="N24" s="24"/>
      <c r="O24" s="24"/>
      <c r="P24" s="24"/>
      <c r="Q24" s="24"/>
      <c r="R24" s="24"/>
      <c r="S24" s="24"/>
      <c r="T24" s="24"/>
      <c r="U24" s="24"/>
      <c r="V24" s="24"/>
      <c r="W24" s="24"/>
    </row>
    <row r="25" spans="1:23" x14ac:dyDescent="0.35">
      <c r="A25" s="12" t="s">
        <v>84</v>
      </c>
      <c r="B25" s="12">
        <v>19</v>
      </c>
      <c r="C25" s="24"/>
      <c r="D25" s="24"/>
      <c r="E25" s="24"/>
      <c r="F25" s="24"/>
      <c r="G25" s="24"/>
      <c r="H25" s="24"/>
      <c r="I25" s="24"/>
      <c r="J25" s="24"/>
      <c r="K25" s="24"/>
      <c r="L25" s="24"/>
      <c r="M25" s="24"/>
      <c r="N25" s="24"/>
      <c r="O25" s="24"/>
      <c r="P25" s="24"/>
      <c r="Q25" s="24"/>
      <c r="R25" s="24"/>
      <c r="S25" s="24"/>
      <c r="T25" s="24"/>
      <c r="U25" s="24"/>
      <c r="V25" s="24"/>
      <c r="W25" s="24"/>
    </row>
    <row r="26" spans="1:23" x14ac:dyDescent="0.35">
      <c r="A26" s="12" t="s">
        <v>84</v>
      </c>
      <c r="B26" s="12">
        <v>20</v>
      </c>
      <c r="C26" s="24"/>
      <c r="D26" s="24"/>
      <c r="E26" s="24"/>
      <c r="F26" s="24"/>
      <c r="G26" s="24"/>
      <c r="H26" s="24"/>
      <c r="I26" s="24"/>
      <c r="J26" s="24"/>
      <c r="K26" s="24"/>
      <c r="L26" s="24"/>
      <c r="M26" s="24"/>
      <c r="N26" s="24"/>
      <c r="O26" s="24"/>
      <c r="P26" s="24"/>
      <c r="Q26" s="24"/>
      <c r="R26" s="24"/>
      <c r="S26" s="24"/>
      <c r="T26" s="24"/>
      <c r="U26" s="24"/>
      <c r="V26" s="24"/>
      <c r="W26" s="24"/>
    </row>
    <row r="27" spans="1:23" x14ac:dyDescent="0.35">
      <c r="A27" s="12" t="s">
        <v>84</v>
      </c>
      <c r="B27" s="12">
        <v>21</v>
      </c>
      <c r="C27" s="24"/>
      <c r="D27" s="24"/>
      <c r="E27" s="24"/>
      <c r="F27" s="24"/>
      <c r="G27" s="24"/>
      <c r="H27" s="24"/>
      <c r="I27" s="24"/>
      <c r="J27" s="24"/>
      <c r="K27" s="24"/>
      <c r="L27" s="24"/>
      <c r="M27" s="24"/>
      <c r="N27" s="24"/>
      <c r="O27" s="24"/>
      <c r="P27" s="24"/>
      <c r="Q27" s="24"/>
      <c r="R27" s="24"/>
      <c r="S27" s="24"/>
      <c r="T27" s="24"/>
      <c r="U27" s="24"/>
      <c r="V27" s="24"/>
      <c r="W27" s="24"/>
    </row>
    <row r="28" spans="1:23" x14ac:dyDescent="0.35">
      <c r="A28" s="12" t="s">
        <v>84</v>
      </c>
      <c r="B28" s="12">
        <v>22</v>
      </c>
      <c r="C28" s="24"/>
      <c r="D28" s="24"/>
      <c r="E28" s="24"/>
      <c r="F28" s="24"/>
      <c r="G28" s="24"/>
      <c r="H28" s="24"/>
      <c r="I28" s="24"/>
      <c r="J28" s="24"/>
      <c r="K28" s="24"/>
      <c r="L28" s="24"/>
      <c r="M28" s="24"/>
      <c r="N28" s="24"/>
      <c r="O28" s="24"/>
      <c r="P28" s="24"/>
      <c r="Q28" s="24"/>
      <c r="R28" s="24"/>
      <c r="S28" s="24"/>
      <c r="T28" s="24"/>
      <c r="U28" s="24"/>
      <c r="V28" s="24"/>
      <c r="W28" s="24"/>
    </row>
    <row r="29" spans="1:23" x14ac:dyDescent="0.35">
      <c r="A29" s="12" t="s">
        <v>84</v>
      </c>
      <c r="B29" s="12">
        <v>23</v>
      </c>
      <c r="C29" s="24"/>
      <c r="D29" s="24"/>
      <c r="E29" s="24"/>
      <c r="F29" s="24"/>
      <c r="G29" s="24"/>
      <c r="H29" s="24"/>
      <c r="I29" s="24"/>
      <c r="J29" s="24"/>
      <c r="K29" s="24"/>
      <c r="L29" s="24"/>
      <c r="M29" s="24"/>
      <c r="N29" s="24"/>
      <c r="O29" s="24"/>
      <c r="P29" s="24"/>
      <c r="Q29" s="24"/>
      <c r="R29" s="24"/>
      <c r="S29" s="24"/>
      <c r="T29" s="24"/>
      <c r="U29" s="24"/>
      <c r="V29" s="24"/>
      <c r="W29" s="24"/>
    </row>
    <row r="30" spans="1:23" x14ac:dyDescent="0.35">
      <c r="A30" s="12" t="s">
        <v>84</v>
      </c>
      <c r="B30" s="12">
        <v>24</v>
      </c>
      <c r="C30" s="24"/>
      <c r="D30" s="24"/>
      <c r="E30" s="24"/>
      <c r="F30" s="24"/>
      <c r="G30" s="24"/>
      <c r="H30" s="24"/>
      <c r="I30" s="24"/>
      <c r="J30" s="24"/>
      <c r="K30" s="24"/>
      <c r="L30" s="24"/>
      <c r="M30" s="24"/>
      <c r="N30" s="24"/>
      <c r="O30" s="24"/>
      <c r="P30" s="24"/>
      <c r="Q30" s="24"/>
      <c r="R30" s="24"/>
      <c r="S30" s="24"/>
      <c r="T30" s="24"/>
      <c r="U30" s="24"/>
      <c r="V30" s="24"/>
      <c r="W30" s="24"/>
    </row>
    <row r="31" spans="1:23" x14ac:dyDescent="0.35">
      <c r="A31" s="12" t="s">
        <v>84</v>
      </c>
      <c r="B31" s="12">
        <v>25</v>
      </c>
      <c r="C31" s="24"/>
      <c r="D31" s="24"/>
      <c r="E31" s="24"/>
      <c r="F31" s="24"/>
      <c r="G31" s="24"/>
      <c r="H31" s="24"/>
      <c r="I31" s="24"/>
      <c r="J31" s="24"/>
      <c r="K31" s="24"/>
      <c r="L31" s="24"/>
      <c r="M31" s="24"/>
      <c r="N31" s="24"/>
      <c r="O31" s="24"/>
      <c r="P31" s="24"/>
      <c r="Q31" s="24"/>
      <c r="R31" s="24"/>
      <c r="S31" s="24"/>
      <c r="T31" s="24"/>
      <c r="U31" s="24"/>
      <c r="V31" s="24"/>
      <c r="W31" s="24"/>
    </row>
    <row r="32" spans="1:23" x14ac:dyDescent="0.35">
      <c r="A32" s="12" t="s">
        <v>84</v>
      </c>
      <c r="B32" s="12">
        <v>26</v>
      </c>
      <c r="C32" s="24"/>
      <c r="D32" s="24"/>
      <c r="E32" s="24"/>
      <c r="F32" s="24"/>
      <c r="G32" s="24"/>
      <c r="H32" s="24"/>
      <c r="I32" s="24"/>
      <c r="J32" s="24"/>
      <c r="K32" s="24"/>
      <c r="L32" s="24"/>
      <c r="M32" s="24"/>
      <c r="N32" s="24"/>
      <c r="O32" s="24"/>
      <c r="P32" s="24"/>
      <c r="Q32" s="24"/>
      <c r="R32" s="24"/>
      <c r="S32" s="24"/>
      <c r="T32" s="24"/>
      <c r="U32" s="24"/>
      <c r="V32" s="24"/>
      <c r="W32" s="24"/>
    </row>
    <row r="33" spans="1:23" x14ac:dyDescent="0.35">
      <c r="A33" s="12" t="s">
        <v>84</v>
      </c>
      <c r="B33" s="12">
        <v>27</v>
      </c>
      <c r="C33" s="24"/>
      <c r="D33" s="24"/>
      <c r="E33" s="24"/>
      <c r="F33" s="24"/>
      <c r="G33" s="24"/>
      <c r="H33" s="24"/>
      <c r="I33" s="24"/>
      <c r="J33" s="24"/>
      <c r="K33" s="24"/>
      <c r="L33" s="24"/>
      <c r="M33" s="24"/>
      <c r="N33" s="24"/>
      <c r="O33" s="24"/>
      <c r="P33" s="24"/>
      <c r="Q33" s="24"/>
      <c r="R33" s="24"/>
      <c r="S33" s="24"/>
      <c r="T33" s="24"/>
      <c r="U33" s="24"/>
      <c r="V33" s="24"/>
      <c r="W33" s="24"/>
    </row>
    <row r="34" spans="1:23" x14ac:dyDescent="0.35">
      <c r="A34" s="12" t="s">
        <v>84</v>
      </c>
      <c r="B34" s="12">
        <v>28</v>
      </c>
      <c r="C34" s="24"/>
      <c r="D34" s="24"/>
      <c r="E34" s="24"/>
      <c r="F34" s="24"/>
      <c r="G34" s="24"/>
      <c r="H34" s="24"/>
      <c r="I34" s="24"/>
      <c r="J34" s="24"/>
      <c r="K34" s="24"/>
      <c r="L34" s="24"/>
      <c r="M34" s="24"/>
      <c r="N34" s="24"/>
      <c r="O34" s="24"/>
      <c r="P34" s="24"/>
      <c r="Q34" s="24"/>
      <c r="R34" s="24"/>
      <c r="S34" s="24"/>
      <c r="T34" s="24"/>
      <c r="U34" s="24"/>
      <c r="V34" s="24"/>
      <c r="W34" s="24"/>
    </row>
    <row r="35" spans="1:23" x14ac:dyDescent="0.35">
      <c r="A35" s="12" t="s">
        <v>84</v>
      </c>
      <c r="B35" s="12">
        <v>29</v>
      </c>
      <c r="C35" s="24"/>
      <c r="D35" s="24"/>
      <c r="E35" s="24"/>
      <c r="F35" s="24"/>
      <c r="G35" s="24"/>
      <c r="H35" s="24"/>
      <c r="I35" s="24"/>
      <c r="J35" s="24"/>
      <c r="K35" s="24"/>
      <c r="L35" s="24"/>
      <c r="M35" s="24"/>
      <c r="N35" s="24"/>
      <c r="O35" s="24"/>
      <c r="P35" s="24"/>
      <c r="Q35" s="24"/>
      <c r="R35" s="24"/>
      <c r="S35" s="24"/>
      <c r="T35" s="24"/>
      <c r="U35" s="24"/>
      <c r="V35" s="24"/>
      <c r="W35" s="24"/>
    </row>
    <row r="36" spans="1:23" x14ac:dyDescent="0.35">
      <c r="A36" s="12" t="s">
        <v>84</v>
      </c>
      <c r="B36" s="12">
        <v>30</v>
      </c>
      <c r="C36" s="24"/>
      <c r="D36" s="24"/>
      <c r="E36" s="24"/>
      <c r="F36" s="24"/>
      <c r="G36" s="24"/>
      <c r="H36" s="24"/>
      <c r="I36" s="24"/>
      <c r="J36" s="24"/>
      <c r="K36" s="24"/>
      <c r="L36" s="24"/>
      <c r="M36" s="24"/>
      <c r="N36" s="24"/>
      <c r="O36" s="24"/>
      <c r="P36" s="24"/>
      <c r="Q36" s="24"/>
      <c r="R36" s="24"/>
      <c r="S36" s="24"/>
      <c r="T36" s="24"/>
      <c r="U36" s="24"/>
      <c r="V36" s="24"/>
      <c r="W36" s="24"/>
    </row>
    <row r="37" spans="1:23" x14ac:dyDescent="0.35">
      <c r="A37" s="12" t="s">
        <v>84</v>
      </c>
      <c r="B37" s="12">
        <v>31</v>
      </c>
      <c r="C37" s="24"/>
      <c r="D37" s="24"/>
      <c r="E37" s="24"/>
      <c r="F37" s="24"/>
      <c r="G37" s="24"/>
      <c r="H37" s="24"/>
      <c r="I37" s="24"/>
      <c r="J37" s="24"/>
      <c r="K37" s="24"/>
      <c r="L37" s="24"/>
      <c r="M37" s="24"/>
      <c r="N37" s="24"/>
      <c r="O37" s="24"/>
      <c r="P37" s="24"/>
      <c r="Q37" s="24"/>
      <c r="R37" s="24"/>
      <c r="S37" s="24"/>
      <c r="T37" s="24"/>
      <c r="U37" s="24"/>
      <c r="V37" s="24"/>
      <c r="W37" s="24"/>
    </row>
    <row r="38" spans="1:23" x14ac:dyDescent="0.35">
      <c r="A38" s="12" t="s">
        <v>84</v>
      </c>
      <c r="B38" s="12">
        <v>32</v>
      </c>
      <c r="C38" s="24"/>
      <c r="D38" s="24"/>
      <c r="E38" s="24"/>
      <c r="F38" s="24"/>
      <c r="G38" s="24"/>
      <c r="H38" s="24"/>
      <c r="I38" s="24"/>
      <c r="J38" s="24"/>
      <c r="K38" s="24"/>
      <c r="L38" s="24"/>
      <c r="M38" s="24"/>
      <c r="N38" s="24"/>
      <c r="O38" s="24"/>
      <c r="P38" s="24"/>
      <c r="Q38" s="24"/>
      <c r="R38" s="24"/>
      <c r="S38" s="24"/>
      <c r="T38" s="24"/>
      <c r="U38" s="24"/>
      <c r="V38" s="24"/>
      <c r="W38" s="24"/>
    </row>
    <row r="39" spans="1:23" x14ac:dyDescent="0.35">
      <c r="A39" s="12" t="s">
        <v>84</v>
      </c>
      <c r="B39" s="12">
        <v>33</v>
      </c>
      <c r="C39" s="24"/>
      <c r="D39" s="24"/>
      <c r="E39" s="24"/>
      <c r="F39" s="24"/>
      <c r="G39" s="24"/>
      <c r="H39" s="24"/>
      <c r="I39" s="24"/>
      <c r="J39" s="24"/>
      <c r="K39" s="24"/>
      <c r="L39" s="24"/>
      <c r="M39" s="24"/>
      <c r="N39" s="24"/>
      <c r="O39" s="24"/>
      <c r="P39" s="24"/>
      <c r="Q39" s="24"/>
      <c r="R39" s="24"/>
      <c r="S39" s="24"/>
      <c r="T39" s="24"/>
      <c r="U39" s="24"/>
      <c r="V39" s="24"/>
      <c r="W39" s="24"/>
    </row>
    <row r="40" spans="1:23" x14ac:dyDescent="0.35">
      <c r="A40" s="12" t="s">
        <v>84</v>
      </c>
      <c r="B40" s="12">
        <v>34</v>
      </c>
      <c r="C40" s="24"/>
      <c r="D40" s="24"/>
      <c r="E40" s="24"/>
      <c r="F40" s="24"/>
      <c r="G40" s="24"/>
      <c r="H40" s="24"/>
      <c r="I40" s="24"/>
      <c r="J40" s="24"/>
      <c r="K40" s="24"/>
      <c r="L40" s="24"/>
      <c r="M40" s="24"/>
      <c r="N40" s="24"/>
      <c r="O40" s="24"/>
      <c r="P40" s="24"/>
      <c r="Q40" s="24"/>
      <c r="R40" s="24"/>
      <c r="S40" s="24"/>
      <c r="T40" s="24"/>
      <c r="U40" s="24"/>
      <c r="V40" s="24"/>
      <c r="W40" s="24"/>
    </row>
    <row r="41" spans="1:23" x14ac:dyDescent="0.35">
      <c r="A41" s="12" t="s">
        <v>84</v>
      </c>
      <c r="B41" s="12">
        <v>35</v>
      </c>
      <c r="C41" s="24"/>
      <c r="D41" s="24"/>
      <c r="E41" s="24"/>
      <c r="F41" s="24"/>
      <c r="G41" s="24"/>
      <c r="H41" s="24"/>
      <c r="I41" s="24"/>
      <c r="J41" s="24"/>
      <c r="K41" s="24"/>
      <c r="L41" s="24"/>
      <c r="M41" s="24"/>
      <c r="N41" s="24"/>
      <c r="O41" s="24"/>
      <c r="P41" s="24"/>
      <c r="Q41" s="24"/>
      <c r="R41" s="24"/>
      <c r="S41" s="24"/>
      <c r="T41" s="24"/>
      <c r="U41" s="24"/>
      <c r="V41" s="24"/>
      <c r="W41" s="24"/>
    </row>
  </sheetData>
  <mergeCells count="1">
    <mergeCell ref="C4:W4"/>
  </mergeCells>
  <dataValidations count="1">
    <dataValidation type="whole" allowBlank="1" showInputMessage="1" showErrorMessage="1" sqref="C7:W41" xr:uid="{76298A31-BCA8-4C38-A952-D53A673885AE}">
      <formula1>1</formula1>
      <formula2>5</formula2>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3C94F-D48F-4F0F-AD39-086B689C1CD0}">
  <sheetPr codeName="Sheet6"/>
  <dimension ref="A2:Z38"/>
  <sheetViews>
    <sheetView showGridLines="0" zoomScale="85" zoomScaleNormal="85" workbookViewId="0"/>
  </sheetViews>
  <sheetFormatPr defaultRowHeight="14.5" x14ac:dyDescent="0.35"/>
  <cols>
    <col min="1" max="1" width="8.7265625" style="7"/>
    <col min="2" max="2" width="3" style="44" customWidth="1"/>
    <col min="3" max="3" width="5.453125" style="7" customWidth="1"/>
    <col min="4" max="4" width="4.7265625" style="7" customWidth="1"/>
    <col min="5" max="5" width="7.90625" style="7" hidden="1" customWidth="1"/>
    <col min="6" max="6" width="9.6328125" style="7" hidden="1" customWidth="1"/>
    <col min="7" max="12" width="4.7265625" style="7" customWidth="1"/>
    <col min="13" max="13" width="10.36328125" style="7" customWidth="1"/>
    <col min="14" max="17" width="4.7265625" style="7" customWidth="1"/>
    <col min="18" max="18" width="9.1796875" style="7" customWidth="1"/>
    <col min="19" max="22" width="4.7265625" style="7" customWidth="1"/>
    <col min="23" max="23" width="4.6328125" style="7" customWidth="1"/>
    <col min="24" max="24" width="4.7265625" style="7" customWidth="1"/>
    <col min="25" max="25" width="4.90625" style="7" customWidth="1"/>
    <col min="26" max="38" width="4.7265625" style="7" customWidth="1"/>
    <col min="39" max="16384" width="8.7265625" style="7"/>
  </cols>
  <sheetData>
    <row r="2" spans="1:25" x14ac:dyDescent="0.35">
      <c r="C2" s="6" t="s">
        <v>6</v>
      </c>
      <c r="M2" s="6" t="s">
        <v>108</v>
      </c>
      <c r="N2" s="6" t="s">
        <v>109</v>
      </c>
      <c r="P2" s="8"/>
    </row>
    <row r="3" spans="1:25" x14ac:dyDescent="0.35">
      <c r="C3" s="43" t="s">
        <v>1</v>
      </c>
      <c r="D3" s="12" t="s">
        <v>3</v>
      </c>
      <c r="E3" s="11" t="s">
        <v>4</v>
      </c>
      <c r="F3" s="42" t="s">
        <v>2</v>
      </c>
      <c r="L3" s="12" t="s">
        <v>1</v>
      </c>
      <c r="M3" s="56" t="e">
        <f>VALUE(SUM(C4:C38)/'Antwoorden leerlingen'!L2)</f>
        <v>#N/A</v>
      </c>
      <c r="N3" s="11">
        <v>4.0599999999999996</v>
      </c>
      <c r="O3" s="28" t="s">
        <v>27</v>
      </c>
      <c r="P3" s="28"/>
    </row>
    <row r="4" spans="1:25" x14ac:dyDescent="0.35">
      <c r="A4" s="11" t="s">
        <v>84</v>
      </c>
      <c r="B4" s="45">
        <v>1</v>
      </c>
      <c r="C4" s="10" cm="1">
        <f t="array" ref="C4">_xlfn.SINGLE(IF('Antwoorden leerlingen'!C7:W7&lt;&gt;"",AVERAGE('Antwoorden leerlingen'!$D7,'Antwoorden leerlingen'!$E7,'Antwoorden leerlingen'!$I7,'Antwoorden leerlingen'!$K7,'Antwoorden leerlingen'!$T7,'Antwoorden leerlingen'!$W7),0))</f>
        <v>0</v>
      </c>
      <c r="D4" s="10" cm="1">
        <f t="array" ref="D4">_xlfn.SINGLE(IF('Antwoorden leerlingen'!C7:W7&lt;&gt;"",AVERAGE('Antwoorden leerlingen'!$C7,'Antwoorden leerlingen'!$F7,'Antwoorden leerlingen'!$M7,'Antwoorden leerlingen'!$Q7,'Antwoorden leerlingen'!R7),0))</f>
        <v>0</v>
      </c>
      <c r="E4" s="10" cm="1">
        <f t="array" ref="E4">_xlfn.SINGLE(IF('Antwoorden leerlingen'!C7:W7&lt;&gt;"",AVERAGE('Antwoorden leerlingen'!$H7,'Antwoorden leerlingen'!$O7,'Antwoorden leerlingen'!$S7,'Antwoorden leerlingen'!U7),0))</f>
        <v>0</v>
      </c>
      <c r="F4" s="10" cm="1">
        <f t="array" ref="F4">_xlfn.SINGLE(IF('Antwoorden leerlingen'!C7:W7&lt;&gt;"",AVERAGE('Antwoorden leerlingen'!$G7,'Antwoorden leerlingen'!$J7,'Antwoorden leerlingen'!$L7,'Antwoorden leerlingen'!$N7,'Antwoorden leerlingen'!$P7,'Antwoorden leerlingen'!$V7),0))</f>
        <v>0</v>
      </c>
      <c r="L4" s="12" t="s">
        <v>3</v>
      </c>
      <c r="M4" s="56" t="e">
        <f>VALUE(SUM(D4:D38)/'Antwoorden leerlingen'!L2)</f>
        <v>#N/A</v>
      </c>
      <c r="N4" s="11">
        <v>2.75</v>
      </c>
      <c r="O4" s="28" t="s">
        <v>27</v>
      </c>
      <c r="P4" s="28"/>
    </row>
    <row r="5" spans="1:25" x14ac:dyDescent="0.35">
      <c r="A5" s="11" t="s">
        <v>84</v>
      </c>
      <c r="B5" s="45">
        <v>2</v>
      </c>
      <c r="C5" s="10" cm="1">
        <f t="array" ref="C5">_xlfn.SINGLE(IF('Antwoorden leerlingen'!C8:W8&lt;&gt;"",AVERAGE('Antwoorden leerlingen'!$D8,'Antwoorden leerlingen'!$E8,'Antwoorden leerlingen'!$I8,'Antwoorden leerlingen'!$K8,'Antwoorden leerlingen'!$T8,'Antwoorden leerlingen'!$W8),0))</f>
        <v>0</v>
      </c>
      <c r="D5" s="10" cm="1">
        <f t="array" ref="D5">_xlfn.SINGLE(IF('Antwoorden leerlingen'!C8:W8&lt;&gt;"",AVERAGE('Antwoorden leerlingen'!$C8,'Antwoorden leerlingen'!$F8,'Antwoorden leerlingen'!$M8,'Antwoorden leerlingen'!$Q8,'Antwoorden leerlingen'!R8),0))</f>
        <v>0</v>
      </c>
      <c r="E5" s="10" cm="1">
        <f t="array" ref="E5">_xlfn.SINGLE(IF('Antwoorden leerlingen'!C8:W8&lt;&gt;"",AVERAGE('Antwoorden leerlingen'!$H8,'Antwoorden leerlingen'!$O8,'Antwoorden leerlingen'!$S8,'Antwoorden leerlingen'!U8),0))</f>
        <v>0</v>
      </c>
      <c r="F5" s="10" cm="1">
        <f t="array" ref="F5">_xlfn.SINGLE(IF('Antwoorden leerlingen'!C8:W8&lt;&gt;"",AVERAGE('Antwoorden leerlingen'!$G8,'Antwoorden leerlingen'!$J8,'Antwoorden leerlingen'!$L8,'Antwoorden leerlingen'!$N8,'Antwoorden leerlingen'!$P8,'Antwoorden leerlingen'!$V8),0))</f>
        <v>0</v>
      </c>
      <c r="L5" s="12" t="s">
        <v>4</v>
      </c>
      <c r="M5" s="56" t="e">
        <f>VALUE(SUM(E4:E38)/'Antwoorden leerlingen'!L2)</f>
        <v>#N/A</v>
      </c>
      <c r="N5" s="11">
        <v>2.4900000000000002</v>
      </c>
      <c r="O5" s="28" t="s">
        <v>28</v>
      </c>
      <c r="P5" s="28"/>
    </row>
    <row r="6" spans="1:25" x14ac:dyDescent="0.35">
      <c r="A6" s="11" t="s">
        <v>84</v>
      </c>
      <c r="B6" s="45">
        <v>3</v>
      </c>
      <c r="C6" s="10" cm="1">
        <f t="array" ref="C6">_xlfn.SINGLE(IF('Antwoorden leerlingen'!C9:W9&lt;&gt;"",AVERAGE('Antwoorden leerlingen'!$D9,'Antwoorden leerlingen'!$E9,'Antwoorden leerlingen'!$I9,'Antwoorden leerlingen'!$K9,'Antwoorden leerlingen'!$T9,'Antwoorden leerlingen'!$W9),0))</f>
        <v>0</v>
      </c>
      <c r="D6" s="10" cm="1">
        <f t="array" ref="D6">_xlfn.SINGLE(IF('Antwoorden leerlingen'!C9:W9&lt;&gt;"",AVERAGE('Antwoorden leerlingen'!$C9,'Antwoorden leerlingen'!$F9,'Antwoorden leerlingen'!$M9,'Antwoorden leerlingen'!$Q9,'Antwoorden leerlingen'!R9),0))</f>
        <v>0</v>
      </c>
      <c r="E6" s="10" cm="1">
        <f t="array" ref="E6">_xlfn.SINGLE(IF('Antwoorden leerlingen'!C9:W9&lt;&gt;"",AVERAGE('Antwoorden leerlingen'!$H9,'Antwoorden leerlingen'!$O9,'Antwoorden leerlingen'!$S9,'Antwoorden leerlingen'!U9),0))</f>
        <v>0</v>
      </c>
      <c r="F6" s="10" cm="1">
        <f t="array" ref="F6">_xlfn.SINGLE(IF('Antwoorden leerlingen'!C9:W9&lt;&gt;"",AVERAGE('Antwoorden leerlingen'!$G9,'Antwoorden leerlingen'!$J9,'Antwoorden leerlingen'!$L9,'Antwoorden leerlingen'!$N9,'Antwoorden leerlingen'!$P9,'Antwoorden leerlingen'!$V9),0))</f>
        <v>0</v>
      </c>
      <c r="L6" s="12" t="s">
        <v>2</v>
      </c>
      <c r="M6" s="56" t="e">
        <f>VALUE(SUM(F4:F38)/'Antwoorden leerlingen'!L2)</f>
        <v>#N/A</v>
      </c>
      <c r="N6" s="11">
        <v>2.12</v>
      </c>
      <c r="O6" s="28" t="s">
        <v>27</v>
      </c>
      <c r="P6" s="28"/>
    </row>
    <row r="7" spans="1:25" x14ac:dyDescent="0.35">
      <c r="A7" s="11" t="s">
        <v>84</v>
      </c>
      <c r="B7" s="46">
        <v>4</v>
      </c>
      <c r="C7" s="10" cm="1">
        <f t="array" ref="C7">_xlfn.SINGLE(IF('Antwoorden leerlingen'!C10:W10&lt;&gt;"",AVERAGE('Antwoorden leerlingen'!$D10,'Antwoorden leerlingen'!$E10,'Antwoorden leerlingen'!$I10,'Antwoorden leerlingen'!$K10,'Antwoorden leerlingen'!$T10,'Antwoorden leerlingen'!$W10),0))</f>
        <v>0</v>
      </c>
      <c r="D7" s="10" cm="1">
        <f t="array" ref="D7">_xlfn.SINGLE(IF('Antwoorden leerlingen'!C10:W10&lt;&gt;"",AVERAGE('Antwoorden leerlingen'!$C10,'Antwoorden leerlingen'!$F10,'Antwoorden leerlingen'!$M10,'Antwoorden leerlingen'!$Q10,'Antwoorden leerlingen'!R10),0))</f>
        <v>0</v>
      </c>
      <c r="E7" s="10" cm="1">
        <f t="array" ref="E7">_xlfn.SINGLE(IF('Antwoorden leerlingen'!C10:W10&lt;&gt;"",AVERAGE('Antwoorden leerlingen'!$H10,'Antwoorden leerlingen'!$O10,'Antwoorden leerlingen'!$S10,'Antwoorden leerlingen'!U10),0))</f>
        <v>0</v>
      </c>
      <c r="F7" s="10" cm="1">
        <f t="array" ref="F7">_xlfn.SINGLE(IF('Antwoorden leerlingen'!C10:W10&lt;&gt;"",AVERAGE('Antwoorden leerlingen'!$G10,'Antwoorden leerlingen'!$J10,'Antwoorden leerlingen'!$L10,'Antwoorden leerlingen'!$N10,'Antwoorden leerlingen'!$P10,'Antwoorden leerlingen'!$V10),0))</f>
        <v>0</v>
      </c>
    </row>
    <row r="8" spans="1:25" x14ac:dyDescent="0.35">
      <c r="A8" s="11" t="s">
        <v>84</v>
      </c>
      <c r="B8" s="45">
        <v>5</v>
      </c>
      <c r="C8" s="10" cm="1">
        <f t="array" ref="C8">_xlfn.SINGLE(IF('Antwoorden leerlingen'!C11:W11&lt;&gt;"",AVERAGE('Antwoorden leerlingen'!$D11,'Antwoorden leerlingen'!$E11,'Antwoorden leerlingen'!$I11,'Antwoorden leerlingen'!$K11,'Antwoorden leerlingen'!$T11,'Antwoorden leerlingen'!$W11),0))</f>
        <v>0</v>
      </c>
      <c r="D8" s="10" cm="1">
        <f t="array" ref="D8">_xlfn.SINGLE(IF('Antwoorden leerlingen'!C11:W11&lt;&gt;"",AVERAGE('Antwoorden leerlingen'!$C11,'Antwoorden leerlingen'!$F11,'Antwoorden leerlingen'!$M11,'Antwoorden leerlingen'!$Q11,'Antwoorden leerlingen'!R11),0))</f>
        <v>0</v>
      </c>
      <c r="E8" s="10" cm="1">
        <f t="array" ref="E8">_xlfn.SINGLE(IF('Antwoorden leerlingen'!C11:W11&lt;&gt;"",AVERAGE('Antwoorden leerlingen'!$H11,'Antwoorden leerlingen'!$O11,'Antwoorden leerlingen'!$S11,'Antwoorden leerlingen'!U11),0))</f>
        <v>0</v>
      </c>
      <c r="F8" s="10" cm="1">
        <f t="array" ref="F8">_xlfn.SINGLE(IF('Antwoorden leerlingen'!C11:W11&lt;&gt;"",AVERAGE('Antwoorden leerlingen'!$G11,'Antwoorden leerlingen'!$J11,'Antwoorden leerlingen'!$L11,'Antwoorden leerlingen'!$N11,'Antwoorden leerlingen'!$P11,'Antwoorden leerlingen'!$V11),0))</f>
        <v>0</v>
      </c>
    </row>
    <row r="9" spans="1:25" x14ac:dyDescent="0.35">
      <c r="A9" s="11" t="s">
        <v>84</v>
      </c>
      <c r="B9" s="45">
        <v>6</v>
      </c>
      <c r="C9" s="10" cm="1">
        <f t="array" ref="C9">_xlfn.SINGLE(IF('Antwoorden leerlingen'!C12:W12&lt;&gt;"",AVERAGE('Antwoorden leerlingen'!$D12,'Antwoorden leerlingen'!$E12,'Antwoorden leerlingen'!$I12,'Antwoorden leerlingen'!$K12,'Antwoorden leerlingen'!$T12,'Antwoorden leerlingen'!$W12),0))</f>
        <v>0</v>
      </c>
      <c r="D9" s="10" cm="1">
        <f t="array" ref="D9">_xlfn.SINGLE(IF('Antwoorden leerlingen'!C12:W12&lt;&gt;"",AVERAGE('Antwoorden leerlingen'!$C12,'Antwoorden leerlingen'!$F12,'Antwoorden leerlingen'!$M12,'Antwoorden leerlingen'!$Q12,'Antwoorden leerlingen'!R12),0))</f>
        <v>0</v>
      </c>
      <c r="E9" s="10" cm="1">
        <f t="array" ref="E9">_xlfn.SINGLE(IF('Antwoorden leerlingen'!C12:W12&lt;&gt;"",AVERAGE('Antwoorden leerlingen'!$H12,'Antwoorden leerlingen'!$O12,'Antwoorden leerlingen'!$S12,'Antwoorden leerlingen'!U12),0))</f>
        <v>0</v>
      </c>
      <c r="F9" s="10" cm="1">
        <f t="array" ref="F9">_xlfn.SINGLE(IF('Antwoorden leerlingen'!C12:W12&lt;&gt;"",AVERAGE('Antwoorden leerlingen'!$G12,'Antwoorden leerlingen'!$J12,'Antwoorden leerlingen'!$L12,'Antwoorden leerlingen'!$N12,'Antwoorden leerlingen'!$P12,'Antwoorden leerlingen'!$V12),0))</f>
        <v>0</v>
      </c>
    </row>
    <row r="10" spans="1:25" x14ac:dyDescent="0.35">
      <c r="A10" s="11" t="s">
        <v>84</v>
      </c>
      <c r="B10" s="45">
        <v>7</v>
      </c>
      <c r="C10" s="10" cm="1">
        <f t="array" ref="C10">_xlfn.SINGLE(IF('Antwoorden leerlingen'!C13:W13&lt;&gt;"",AVERAGE('Antwoorden leerlingen'!$D13,'Antwoorden leerlingen'!$E13,'Antwoorden leerlingen'!$I13,'Antwoorden leerlingen'!$K13,'Antwoorden leerlingen'!$T13,'Antwoorden leerlingen'!$W13),0))</f>
        <v>0</v>
      </c>
      <c r="D10" s="10" cm="1">
        <f t="array" ref="D10">_xlfn.SINGLE(IF('Antwoorden leerlingen'!C13:W13&lt;&gt;"",AVERAGE('Antwoorden leerlingen'!$C13,'Antwoorden leerlingen'!$F13,'Antwoorden leerlingen'!$M13,'Antwoorden leerlingen'!$Q13,'Antwoorden leerlingen'!R13),0))</f>
        <v>0</v>
      </c>
      <c r="E10" s="10" cm="1">
        <f t="array" ref="E10">_xlfn.SINGLE(IF('Antwoorden leerlingen'!C13:W13&lt;&gt;"",AVERAGE('Antwoorden leerlingen'!$H13,'Antwoorden leerlingen'!$O13,'Antwoorden leerlingen'!$S13,'Antwoorden leerlingen'!U13),0))</f>
        <v>0</v>
      </c>
      <c r="F10" s="10" cm="1">
        <f t="array" ref="F10">_xlfn.SINGLE(IF('Antwoorden leerlingen'!C13:W13&lt;&gt;"",AVERAGE('Antwoorden leerlingen'!$G13,'Antwoorden leerlingen'!$J13,'Antwoorden leerlingen'!$L13,'Antwoorden leerlingen'!$N13,'Antwoorden leerlingen'!$P13,'Antwoorden leerlingen'!$V13),0))</f>
        <v>0</v>
      </c>
      <c r="L10" s="6" t="s">
        <v>7</v>
      </c>
    </row>
    <row r="11" spans="1:25" x14ac:dyDescent="0.35">
      <c r="A11" s="11" t="s">
        <v>84</v>
      </c>
      <c r="B11" s="46">
        <v>8</v>
      </c>
      <c r="C11" s="10" cm="1">
        <f t="array" ref="C11">_xlfn.SINGLE(IF('Antwoorden leerlingen'!C14:W14&lt;&gt;"",AVERAGE('Antwoorden leerlingen'!$D14,'Antwoorden leerlingen'!$E14,'Antwoorden leerlingen'!$I14,'Antwoorden leerlingen'!$K14,'Antwoorden leerlingen'!$T14,'Antwoorden leerlingen'!$W14),0))</f>
        <v>0</v>
      </c>
      <c r="D11" s="10" cm="1">
        <f t="array" ref="D11">_xlfn.SINGLE(IF('Antwoorden leerlingen'!C14:W14&lt;&gt;"",AVERAGE('Antwoorden leerlingen'!$C14,'Antwoorden leerlingen'!$F14,'Antwoorden leerlingen'!$M14,'Antwoorden leerlingen'!$Q14,'Antwoorden leerlingen'!R14),0))</f>
        <v>0</v>
      </c>
      <c r="E11" s="10" cm="1">
        <f t="array" ref="E11">_xlfn.SINGLE(IF('Antwoorden leerlingen'!C14:W14&lt;&gt;"",AVERAGE('Antwoorden leerlingen'!$H14,'Antwoorden leerlingen'!$O14,'Antwoorden leerlingen'!$S14,'Antwoorden leerlingen'!U14),0))</f>
        <v>0</v>
      </c>
      <c r="F11" s="10" cm="1">
        <f t="array" ref="F11">_xlfn.SINGLE(IF('Antwoorden leerlingen'!C14:W14&lt;&gt;"",AVERAGE('Antwoorden leerlingen'!$G14,'Antwoorden leerlingen'!$J14,'Antwoorden leerlingen'!$L14,'Antwoorden leerlingen'!$N14,'Antwoorden leerlingen'!$P14,'Antwoorden leerlingen'!$V14),0))</f>
        <v>0</v>
      </c>
      <c r="L11" s="10" t="e" cm="1">
        <f t="array" ref="L11">_xlfn.SINGLE(IF(Technisch!X12:X46&lt;&gt;"",((SUM(Technisch!X12:X46))/'Antwoorden leerlingen'!L2),0))</f>
        <v>#N/A</v>
      </c>
    </row>
    <row r="12" spans="1:25" x14ac:dyDescent="0.35">
      <c r="A12" s="11" t="s">
        <v>84</v>
      </c>
      <c r="B12" s="45">
        <v>9</v>
      </c>
      <c r="C12" s="10" cm="1">
        <f t="array" ref="C12">_xlfn.SINGLE(IF('Antwoorden leerlingen'!C15:W15&lt;&gt;"",AVERAGE('Antwoorden leerlingen'!$D15,'Antwoorden leerlingen'!$E15,'Antwoorden leerlingen'!$I15,'Antwoorden leerlingen'!$K15,'Antwoorden leerlingen'!$T15,'Antwoorden leerlingen'!$W15),0))</f>
        <v>0</v>
      </c>
      <c r="D12" s="10" cm="1">
        <f t="array" ref="D12">_xlfn.SINGLE(IF('Antwoorden leerlingen'!C15:W15&lt;&gt;"",AVERAGE('Antwoorden leerlingen'!$C15,'Antwoorden leerlingen'!$F15,'Antwoorden leerlingen'!$M15,'Antwoorden leerlingen'!$Q15,'Antwoorden leerlingen'!R15),0))</f>
        <v>0</v>
      </c>
      <c r="E12" s="10" cm="1">
        <f t="array" ref="E12">_xlfn.SINGLE(IF('Antwoorden leerlingen'!C15:W15&lt;&gt;"",AVERAGE('Antwoorden leerlingen'!$H15,'Antwoorden leerlingen'!$O15,'Antwoorden leerlingen'!$S15,'Antwoorden leerlingen'!U15),0))</f>
        <v>0</v>
      </c>
      <c r="F12" s="10" cm="1">
        <f t="array" ref="F12">_xlfn.SINGLE(IF('Antwoorden leerlingen'!C15:W15&lt;&gt;"",AVERAGE('Antwoorden leerlingen'!$G15,'Antwoorden leerlingen'!$J15,'Antwoorden leerlingen'!$L15,'Antwoorden leerlingen'!$N15,'Antwoorden leerlingen'!$P15,'Antwoorden leerlingen'!$V15),0))</f>
        <v>0</v>
      </c>
      <c r="G12" s="8"/>
      <c r="H12" s="8"/>
      <c r="I12" s="8"/>
      <c r="J12" s="8"/>
      <c r="K12" s="8"/>
      <c r="L12" s="8"/>
      <c r="M12" s="8"/>
      <c r="N12" s="8"/>
      <c r="O12" s="8"/>
      <c r="P12" s="8"/>
      <c r="Q12" s="8"/>
      <c r="R12" s="8"/>
      <c r="S12" s="8"/>
      <c r="T12" s="8"/>
      <c r="U12" s="8"/>
      <c r="V12" s="8"/>
      <c r="W12" s="8"/>
      <c r="X12" s="8"/>
      <c r="Y12" s="8"/>
    </row>
    <row r="13" spans="1:25" x14ac:dyDescent="0.35">
      <c r="A13" s="11" t="s">
        <v>84</v>
      </c>
      <c r="B13" s="45">
        <v>10</v>
      </c>
      <c r="C13" s="10" cm="1">
        <f t="array" ref="C13">_xlfn.SINGLE(IF('Antwoorden leerlingen'!C16:W16&lt;&gt;"",AVERAGE('Antwoorden leerlingen'!$D16,'Antwoorden leerlingen'!$E16,'Antwoorden leerlingen'!$I16,'Antwoorden leerlingen'!$K16,'Antwoorden leerlingen'!$T16,'Antwoorden leerlingen'!$W16),0))</f>
        <v>0</v>
      </c>
      <c r="D13" s="10" cm="1">
        <f t="array" ref="D13">_xlfn.SINGLE(IF('Antwoorden leerlingen'!C16:W16&lt;&gt;"",AVERAGE('Antwoorden leerlingen'!$C16,'Antwoorden leerlingen'!$F16,'Antwoorden leerlingen'!$M16,'Antwoorden leerlingen'!$Q16,'Antwoorden leerlingen'!R16),0))</f>
        <v>0</v>
      </c>
      <c r="E13" s="10" cm="1">
        <f t="array" ref="E13">_xlfn.SINGLE(IF('Antwoorden leerlingen'!C16:W16&lt;&gt;"",AVERAGE('Antwoorden leerlingen'!$H16,'Antwoorden leerlingen'!$O16,'Antwoorden leerlingen'!$S16,'Antwoorden leerlingen'!U16),0))</f>
        <v>0</v>
      </c>
      <c r="F13" s="10" cm="1">
        <f t="array" ref="F13">_xlfn.SINGLE(IF('Antwoorden leerlingen'!C16:W16&lt;&gt;"",AVERAGE('Antwoorden leerlingen'!$G16,'Antwoorden leerlingen'!$J16,'Antwoorden leerlingen'!$L16,'Antwoorden leerlingen'!$N16,'Antwoorden leerlingen'!$P16,'Antwoorden leerlingen'!$V16),0))</f>
        <v>0</v>
      </c>
    </row>
    <row r="14" spans="1:25" x14ac:dyDescent="0.35">
      <c r="A14" s="11" t="s">
        <v>84</v>
      </c>
      <c r="B14" s="45">
        <v>11</v>
      </c>
      <c r="C14" s="10" cm="1">
        <f t="array" ref="C14">_xlfn.SINGLE(IF('Antwoorden leerlingen'!C17:W17&lt;&gt;"",AVERAGE('Antwoorden leerlingen'!$D17,'Antwoorden leerlingen'!$E17,'Antwoorden leerlingen'!$I17,'Antwoorden leerlingen'!$K17,'Antwoorden leerlingen'!$T17,'Antwoorden leerlingen'!$W17),0))</f>
        <v>0</v>
      </c>
      <c r="D14" s="10" cm="1">
        <f t="array" ref="D14">_xlfn.SINGLE(IF('Antwoorden leerlingen'!C17:W17&lt;&gt;"",AVERAGE('Antwoorden leerlingen'!$C17,'Antwoorden leerlingen'!$F17,'Antwoorden leerlingen'!$M17,'Antwoorden leerlingen'!$Q17,'Antwoorden leerlingen'!R17),0))</f>
        <v>0</v>
      </c>
      <c r="E14" s="10" cm="1">
        <f t="array" ref="E14">_xlfn.SINGLE(IF('Antwoorden leerlingen'!C17:W17&lt;&gt;"",AVERAGE('Antwoorden leerlingen'!$H17,'Antwoorden leerlingen'!$O17,'Antwoorden leerlingen'!$S17,'Antwoorden leerlingen'!U17),0))</f>
        <v>0</v>
      </c>
      <c r="F14" s="10" cm="1">
        <f t="array" ref="F14">_xlfn.SINGLE(IF('Antwoorden leerlingen'!C17:W17&lt;&gt;"",AVERAGE('Antwoorden leerlingen'!$G17,'Antwoorden leerlingen'!$J17,'Antwoorden leerlingen'!$L17,'Antwoorden leerlingen'!$N17,'Antwoorden leerlingen'!$P17,'Antwoorden leerlingen'!$V17),0))</f>
        <v>0</v>
      </c>
    </row>
    <row r="15" spans="1:25" x14ac:dyDescent="0.35">
      <c r="A15" s="11" t="s">
        <v>84</v>
      </c>
      <c r="B15" s="46">
        <v>12</v>
      </c>
      <c r="C15" s="10" cm="1">
        <f t="array" ref="C15">_xlfn.SINGLE(IF('Antwoorden leerlingen'!C18:W18&lt;&gt;"",AVERAGE('Antwoorden leerlingen'!$D18,'Antwoorden leerlingen'!$E18,'Antwoorden leerlingen'!$I18,'Antwoorden leerlingen'!$K18,'Antwoorden leerlingen'!$T18,'Antwoorden leerlingen'!$W18),0))</f>
        <v>0</v>
      </c>
      <c r="D15" s="10" cm="1">
        <f t="array" ref="D15">_xlfn.SINGLE(IF('Antwoorden leerlingen'!C18:W18&lt;&gt;"",AVERAGE('Antwoorden leerlingen'!$C18,'Antwoorden leerlingen'!$F18,'Antwoorden leerlingen'!$M18,'Antwoorden leerlingen'!$Q18,'Antwoorden leerlingen'!R18),0))</f>
        <v>0</v>
      </c>
      <c r="E15" s="10" cm="1">
        <f t="array" ref="E15">_xlfn.SINGLE(IF('Antwoorden leerlingen'!C18:W18&lt;&gt;"",AVERAGE('Antwoorden leerlingen'!$H18,'Antwoorden leerlingen'!$O18,'Antwoorden leerlingen'!$S18,'Antwoorden leerlingen'!U18),0))</f>
        <v>0</v>
      </c>
      <c r="F15" s="10" cm="1">
        <f t="array" ref="F15">_xlfn.SINGLE(IF('Antwoorden leerlingen'!C18:W18&lt;&gt;"",AVERAGE('Antwoorden leerlingen'!$G18,'Antwoorden leerlingen'!$J18,'Antwoorden leerlingen'!$L18,'Antwoorden leerlingen'!$N18,'Antwoorden leerlingen'!$P18,'Antwoorden leerlingen'!$V18),0))</f>
        <v>0</v>
      </c>
    </row>
    <row r="16" spans="1:25" x14ac:dyDescent="0.35">
      <c r="A16" s="11" t="s">
        <v>84</v>
      </c>
      <c r="B16" s="45">
        <v>13</v>
      </c>
      <c r="C16" s="10" cm="1">
        <f t="array" ref="C16">_xlfn.SINGLE(IF('Antwoorden leerlingen'!C19:W19&lt;&gt;"",AVERAGE('Antwoorden leerlingen'!$D19,'Antwoorden leerlingen'!$E19,'Antwoorden leerlingen'!$I19,'Antwoorden leerlingen'!$K19,'Antwoorden leerlingen'!$T19,'Antwoorden leerlingen'!$W19),0))</f>
        <v>0</v>
      </c>
      <c r="D16" s="10" cm="1">
        <f t="array" ref="D16">_xlfn.SINGLE(IF('Antwoorden leerlingen'!C19:W19&lt;&gt;"",AVERAGE('Antwoorden leerlingen'!$C19,'Antwoorden leerlingen'!$F19,'Antwoorden leerlingen'!$M19,'Antwoorden leerlingen'!$Q19,'Antwoorden leerlingen'!R19),0))</f>
        <v>0</v>
      </c>
      <c r="E16" s="10" cm="1">
        <f t="array" ref="E16">_xlfn.SINGLE(IF('Antwoorden leerlingen'!C19:W19&lt;&gt;"",AVERAGE('Antwoorden leerlingen'!$H19,'Antwoorden leerlingen'!$O19,'Antwoorden leerlingen'!$S19,'Antwoorden leerlingen'!U19),0))</f>
        <v>0</v>
      </c>
      <c r="F16" s="10" cm="1">
        <f t="array" ref="F16">_xlfn.SINGLE(IF('Antwoorden leerlingen'!C19:W19&lt;&gt;"",AVERAGE('Antwoorden leerlingen'!$G19,'Antwoorden leerlingen'!$J19,'Antwoorden leerlingen'!$L19,'Antwoorden leerlingen'!$N19,'Antwoorden leerlingen'!$P19,'Antwoorden leerlingen'!$V19),0))</f>
        <v>0</v>
      </c>
    </row>
    <row r="17" spans="1:26" x14ac:dyDescent="0.35">
      <c r="A17" s="11" t="s">
        <v>84</v>
      </c>
      <c r="B17" s="45">
        <v>14</v>
      </c>
      <c r="C17" s="10" cm="1">
        <f t="array" ref="C17">_xlfn.SINGLE(IF('Antwoorden leerlingen'!C20:W20&lt;&gt;"",AVERAGE('Antwoorden leerlingen'!$D20,'Antwoorden leerlingen'!$E20,'Antwoorden leerlingen'!$I20,'Antwoorden leerlingen'!$K20,'Antwoorden leerlingen'!$T20,'Antwoorden leerlingen'!$W20),0))</f>
        <v>0</v>
      </c>
      <c r="D17" s="10" cm="1">
        <f t="array" ref="D17">_xlfn.SINGLE(IF('Antwoorden leerlingen'!C20:W20&lt;&gt;"",AVERAGE('Antwoorden leerlingen'!$C20,'Antwoorden leerlingen'!$F20,'Antwoorden leerlingen'!$M20,'Antwoorden leerlingen'!$Q20,'Antwoorden leerlingen'!R20),0))</f>
        <v>0</v>
      </c>
      <c r="E17" s="10" cm="1">
        <f t="array" ref="E17">_xlfn.SINGLE(IF('Antwoorden leerlingen'!C20:W20&lt;&gt;"",AVERAGE('Antwoorden leerlingen'!$H20,'Antwoorden leerlingen'!$O20,'Antwoorden leerlingen'!$S20,'Antwoorden leerlingen'!U20),0))</f>
        <v>0</v>
      </c>
      <c r="F17" s="10" cm="1">
        <f t="array" ref="F17">_xlfn.SINGLE(IF('Antwoorden leerlingen'!C20:W20&lt;&gt;"",AVERAGE('Antwoorden leerlingen'!$G20,'Antwoorden leerlingen'!$J20,'Antwoorden leerlingen'!$L20,'Antwoorden leerlingen'!$N20,'Antwoorden leerlingen'!$P20,'Antwoorden leerlingen'!$V20),0))</f>
        <v>0</v>
      </c>
      <c r="L17" s="13" t="s">
        <v>1</v>
      </c>
      <c r="M17" s="1" t="s">
        <v>5</v>
      </c>
      <c r="N17" s="1" t="s">
        <v>87</v>
      </c>
      <c r="O17" s="1"/>
      <c r="P17" s="1"/>
      <c r="Q17" s="1"/>
      <c r="R17" s="1"/>
      <c r="S17" s="1"/>
      <c r="T17" s="1"/>
      <c r="U17" s="1"/>
      <c r="V17" s="1"/>
      <c r="W17" s="1"/>
      <c r="X17" s="1"/>
      <c r="Y17" s="1"/>
      <c r="Z17" s="2"/>
    </row>
    <row r="18" spans="1:26" x14ac:dyDescent="0.35">
      <c r="A18" s="11" t="s">
        <v>84</v>
      </c>
      <c r="B18" s="45">
        <v>15</v>
      </c>
      <c r="C18" s="10" cm="1">
        <f t="array" ref="C18">_xlfn.SINGLE(IF('Antwoorden leerlingen'!C21:W21&lt;&gt;"",AVERAGE('Antwoorden leerlingen'!$D21,'Antwoorden leerlingen'!$E21,'Antwoorden leerlingen'!$I21,'Antwoorden leerlingen'!$K21,'Antwoorden leerlingen'!$T21,'Antwoorden leerlingen'!$W21),0))</f>
        <v>0</v>
      </c>
      <c r="D18" s="10" cm="1">
        <f t="array" ref="D18">_xlfn.SINGLE(IF('Antwoorden leerlingen'!C21:W21&lt;&gt;"",AVERAGE('Antwoorden leerlingen'!$C21,'Antwoorden leerlingen'!$F21,'Antwoorden leerlingen'!$M21,'Antwoorden leerlingen'!$Q21,'Antwoorden leerlingen'!R21),0))</f>
        <v>0</v>
      </c>
      <c r="E18" s="10" cm="1">
        <f t="array" ref="E18">_xlfn.SINGLE(IF('Antwoorden leerlingen'!C21:W21&lt;&gt;"",AVERAGE('Antwoorden leerlingen'!$H21,'Antwoorden leerlingen'!$O21,'Antwoorden leerlingen'!$S21,'Antwoorden leerlingen'!U21),0))</f>
        <v>0</v>
      </c>
      <c r="F18" s="10" cm="1">
        <f t="array" ref="F18">_xlfn.SINGLE(IF('Antwoorden leerlingen'!C21:W21&lt;&gt;"",AVERAGE('Antwoorden leerlingen'!$G21,'Antwoorden leerlingen'!$J21,'Antwoorden leerlingen'!$L21,'Antwoorden leerlingen'!$N21,'Antwoorden leerlingen'!$P21,'Antwoorden leerlingen'!$V21),0))</f>
        <v>0</v>
      </c>
      <c r="L18" s="14" t="s">
        <v>3</v>
      </c>
      <c r="M18" s="7" t="s">
        <v>5</v>
      </c>
      <c r="N18" s="7" t="s">
        <v>88</v>
      </c>
      <c r="Z18" s="15"/>
    </row>
    <row r="19" spans="1:26" x14ac:dyDescent="0.35">
      <c r="A19" s="11" t="s">
        <v>84</v>
      </c>
      <c r="B19" s="46">
        <v>16</v>
      </c>
      <c r="C19" s="10" cm="1">
        <f t="array" ref="C19">_xlfn.SINGLE(IF('Antwoorden leerlingen'!C22:W22&lt;&gt;"",AVERAGE('Antwoorden leerlingen'!$D22,'Antwoorden leerlingen'!$E22,'Antwoorden leerlingen'!$I22,'Antwoorden leerlingen'!$K22,'Antwoorden leerlingen'!$T22,'Antwoorden leerlingen'!$W22),0))</f>
        <v>0</v>
      </c>
      <c r="D19" s="10" cm="1">
        <f t="array" ref="D19">_xlfn.SINGLE(IF('Antwoorden leerlingen'!C22:W22&lt;&gt;"",AVERAGE('Antwoorden leerlingen'!$C22,'Antwoorden leerlingen'!$F22,'Antwoorden leerlingen'!$M22,'Antwoorden leerlingen'!$Q22,'Antwoorden leerlingen'!R22),0))</f>
        <v>0</v>
      </c>
      <c r="E19" s="10" cm="1">
        <f t="array" ref="E19">_xlfn.SINGLE(IF('Antwoorden leerlingen'!C22:W22&lt;&gt;"",AVERAGE('Antwoorden leerlingen'!$H22,'Antwoorden leerlingen'!$O22,'Antwoorden leerlingen'!$S22,'Antwoorden leerlingen'!U22),0))</f>
        <v>0</v>
      </c>
      <c r="F19" s="10" cm="1">
        <f t="array" ref="F19">_xlfn.SINGLE(IF('Antwoorden leerlingen'!C22:W22&lt;&gt;"",AVERAGE('Antwoorden leerlingen'!$G22,'Antwoorden leerlingen'!$J22,'Antwoorden leerlingen'!$L22,'Antwoorden leerlingen'!$N22,'Antwoorden leerlingen'!$P22,'Antwoorden leerlingen'!$V22),0))</f>
        <v>0</v>
      </c>
      <c r="L19" s="14" t="s">
        <v>4</v>
      </c>
      <c r="M19" s="9" t="s">
        <v>5</v>
      </c>
      <c r="N19" s="7" t="s">
        <v>89</v>
      </c>
      <c r="Z19" s="15"/>
    </row>
    <row r="20" spans="1:26" x14ac:dyDescent="0.35">
      <c r="A20" s="11" t="s">
        <v>84</v>
      </c>
      <c r="B20" s="45">
        <v>17</v>
      </c>
      <c r="C20" s="10" cm="1">
        <f t="array" ref="C20">_xlfn.SINGLE(IF('Antwoorden leerlingen'!C23:W23&lt;&gt;"",AVERAGE('Antwoorden leerlingen'!$D23,'Antwoorden leerlingen'!$E23,'Antwoorden leerlingen'!$I23,'Antwoorden leerlingen'!$K23,'Antwoorden leerlingen'!$T23,'Antwoorden leerlingen'!$W23),0))</f>
        <v>0</v>
      </c>
      <c r="D20" s="10" cm="1">
        <f t="array" ref="D20">_xlfn.SINGLE(IF('Antwoorden leerlingen'!C23:W23&lt;&gt;"",AVERAGE('Antwoorden leerlingen'!$C23,'Antwoorden leerlingen'!$F23,'Antwoorden leerlingen'!$M23,'Antwoorden leerlingen'!$Q23,'Antwoorden leerlingen'!R23),0))</f>
        <v>0</v>
      </c>
      <c r="E20" s="10" cm="1">
        <f t="array" ref="E20">_xlfn.SINGLE(IF('Antwoorden leerlingen'!C23:W23&lt;&gt;"",AVERAGE('Antwoorden leerlingen'!$H23,'Antwoorden leerlingen'!$O23,'Antwoorden leerlingen'!$S23,'Antwoorden leerlingen'!U23),0))</f>
        <v>0</v>
      </c>
      <c r="F20" s="10" cm="1">
        <f t="array" ref="F20">_xlfn.SINGLE(IF('Antwoorden leerlingen'!C23:W23&lt;&gt;"",AVERAGE('Antwoorden leerlingen'!$G23,'Antwoorden leerlingen'!$J23,'Antwoorden leerlingen'!$L23,'Antwoorden leerlingen'!$N23,'Antwoorden leerlingen'!$P23,'Antwoorden leerlingen'!$V23),0))</f>
        <v>0</v>
      </c>
      <c r="L20" s="16" t="s">
        <v>2</v>
      </c>
      <c r="M20" s="3" t="s">
        <v>5</v>
      </c>
      <c r="N20" s="3" t="s">
        <v>90</v>
      </c>
      <c r="O20" s="3"/>
      <c r="P20" s="3"/>
      <c r="Q20" s="3"/>
      <c r="R20" s="3"/>
      <c r="S20" s="3"/>
      <c r="T20" s="3"/>
      <c r="U20" s="3"/>
      <c r="V20" s="3"/>
      <c r="W20" s="3"/>
      <c r="X20" s="3"/>
      <c r="Y20" s="3"/>
      <c r="Z20" s="4"/>
    </row>
    <row r="21" spans="1:26" x14ac:dyDescent="0.35">
      <c r="A21" s="11" t="s">
        <v>84</v>
      </c>
      <c r="B21" s="45">
        <v>18</v>
      </c>
      <c r="C21" s="10" cm="1">
        <f t="array" ref="C21">_xlfn.SINGLE(IF('Antwoorden leerlingen'!C24:W24&lt;&gt;"",AVERAGE('Antwoorden leerlingen'!$D24,'Antwoorden leerlingen'!$E24,'Antwoorden leerlingen'!$I24,'Antwoorden leerlingen'!$K24,'Antwoorden leerlingen'!$T24,'Antwoorden leerlingen'!$W24),0))</f>
        <v>0</v>
      </c>
      <c r="D21" s="10" cm="1">
        <f t="array" ref="D21">_xlfn.SINGLE(IF('Antwoorden leerlingen'!C24:W24&lt;&gt;"",AVERAGE('Antwoorden leerlingen'!$C24,'Antwoorden leerlingen'!$F24,'Antwoorden leerlingen'!$M24,'Antwoorden leerlingen'!$Q24,'Antwoorden leerlingen'!R24),0))</f>
        <v>0</v>
      </c>
      <c r="E21" s="10" cm="1">
        <f t="array" ref="E21">_xlfn.SINGLE(IF('Antwoorden leerlingen'!C24:W24&lt;&gt;"",AVERAGE('Antwoorden leerlingen'!$H24,'Antwoorden leerlingen'!$O24,'Antwoorden leerlingen'!$S24,'Antwoorden leerlingen'!U24),0))</f>
        <v>0</v>
      </c>
      <c r="F21" s="10" cm="1">
        <f t="array" ref="F21">_xlfn.SINGLE(IF('Antwoorden leerlingen'!C24:W24&lt;&gt;"",AVERAGE('Antwoorden leerlingen'!$G24,'Antwoorden leerlingen'!$J24,'Antwoorden leerlingen'!$L24,'Antwoorden leerlingen'!$N24,'Antwoorden leerlingen'!$P24,'Antwoorden leerlingen'!$V24),0))</f>
        <v>0</v>
      </c>
    </row>
    <row r="22" spans="1:26" x14ac:dyDescent="0.35">
      <c r="A22" s="11" t="s">
        <v>84</v>
      </c>
      <c r="B22" s="45">
        <v>19</v>
      </c>
      <c r="C22" s="10" cm="1">
        <f t="array" ref="C22">_xlfn.SINGLE(IF('Antwoorden leerlingen'!C25:W25&lt;&gt;"",AVERAGE('Antwoorden leerlingen'!$D25,'Antwoorden leerlingen'!$E25,'Antwoorden leerlingen'!$I25,'Antwoorden leerlingen'!$K25,'Antwoorden leerlingen'!$T25,'Antwoorden leerlingen'!$W25),0))</f>
        <v>0</v>
      </c>
      <c r="D22" s="10" cm="1">
        <f t="array" ref="D22">_xlfn.SINGLE(IF('Antwoorden leerlingen'!C25:W25&lt;&gt;"",AVERAGE('Antwoorden leerlingen'!$C25,'Antwoorden leerlingen'!$F25,'Antwoorden leerlingen'!$M25,'Antwoorden leerlingen'!$Q25,'Antwoorden leerlingen'!R25),0))</f>
        <v>0</v>
      </c>
      <c r="E22" s="10" cm="1">
        <f t="array" ref="E22">_xlfn.SINGLE(IF('Antwoorden leerlingen'!C25:W25&lt;&gt;"",AVERAGE('Antwoorden leerlingen'!$H25,'Antwoorden leerlingen'!$O25,'Antwoorden leerlingen'!$S25,'Antwoorden leerlingen'!U25),0))</f>
        <v>0</v>
      </c>
      <c r="F22" s="10" cm="1">
        <f t="array" ref="F22">_xlfn.SINGLE(IF('Antwoorden leerlingen'!C25:W25&lt;&gt;"",AVERAGE('Antwoorden leerlingen'!$G25,'Antwoorden leerlingen'!$J25,'Antwoorden leerlingen'!$L25,'Antwoorden leerlingen'!$N25,'Antwoorden leerlingen'!$P25,'Antwoorden leerlingen'!$V25),0))</f>
        <v>0</v>
      </c>
    </row>
    <row r="23" spans="1:26" x14ac:dyDescent="0.35">
      <c r="A23" s="11" t="s">
        <v>84</v>
      </c>
      <c r="B23" s="46">
        <v>20</v>
      </c>
      <c r="C23" s="10" cm="1">
        <f t="array" ref="C23">_xlfn.SINGLE(IF('Antwoorden leerlingen'!C26:W26&lt;&gt;"",AVERAGE('Antwoorden leerlingen'!$D26,'Antwoorden leerlingen'!$E26,'Antwoorden leerlingen'!$I26,'Antwoorden leerlingen'!$K26,'Antwoorden leerlingen'!$T26,'Antwoorden leerlingen'!$W26),0))</f>
        <v>0</v>
      </c>
      <c r="D23" s="10" cm="1">
        <f t="array" ref="D23">_xlfn.SINGLE(IF('Antwoorden leerlingen'!C26:W26&lt;&gt;"",AVERAGE('Antwoorden leerlingen'!$C26,'Antwoorden leerlingen'!$F26,'Antwoorden leerlingen'!$M26,'Antwoorden leerlingen'!$Q26,'Antwoorden leerlingen'!R26),0))</f>
        <v>0</v>
      </c>
      <c r="E23" s="10" cm="1">
        <f t="array" ref="E23">_xlfn.SINGLE(IF('Antwoorden leerlingen'!C26:W26&lt;&gt;"",AVERAGE('Antwoorden leerlingen'!$H26,'Antwoorden leerlingen'!$O26,'Antwoorden leerlingen'!$S26,'Antwoorden leerlingen'!U26),0))</f>
        <v>0</v>
      </c>
      <c r="F23" s="10" cm="1">
        <f t="array" ref="F23">_xlfn.SINGLE(IF('Antwoorden leerlingen'!C26:W26&lt;&gt;"",AVERAGE('Antwoorden leerlingen'!$G26,'Antwoorden leerlingen'!$J26,'Antwoorden leerlingen'!$L26,'Antwoorden leerlingen'!$N26,'Antwoorden leerlingen'!$P26,'Antwoorden leerlingen'!$V26),0))</f>
        <v>0</v>
      </c>
    </row>
    <row r="24" spans="1:26" x14ac:dyDescent="0.35">
      <c r="A24" s="11" t="s">
        <v>84</v>
      </c>
      <c r="B24" s="45">
        <v>21</v>
      </c>
      <c r="C24" s="10" cm="1">
        <f t="array" ref="C24">_xlfn.SINGLE(IF('Antwoorden leerlingen'!C27:W27&lt;&gt;"",AVERAGE('Antwoorden leerlingen'!$D27,'Antwoorden leerlingen'!$E27,'Antwoorden leerlingen'!$I27,'Antwoorden leerlingen'!$K27,'Antwoorden leerlingen'!$T27,'Antwoorden leerlingen'!$W27),0))</f>
        <v>0</v>
      </c>
      <c r="D24" s="10" cm="1">
        <f t="array" ref="D24">_xlfn.SINGLE(IF('Antwoorden leerlingen'!C27:W27&lt;&gt;"",AVERAGE('Antwoorden leerlingen'!$C27,'Antwoorden leerlingen'!$F27,'Antwoorden leerlingen'!$M27,'Antwoorden leerlingen'!$Q27,'Antwoorden leerlingen'!R27),0))</f>
        <v>0</v>
      </c>
      <c r="E24" s="10" cm="1">
        <f t="array" ref="E24">_xlfn.SINGLE(IF('Antwoorden leerlingen'!C27:W27&lt;&gt;"",AVERAGE('Antwoorden leerlingen'!$H27,'Antwoorden leerlingen'!$O27,'Antwoorden leerlingen'!$S27,'Antwoorden leerlingen'!U27),0))</f>
        <v>0</v>
      </c>
      <c r="F24" s="10" cm="1">
        <f t="array" ref="F24">_xlfn.SINGLE(IF('Antwoorden leerlingen'!C27:W27&lt;&gt;"",AVERAGE('Antwoorden leerlingen'!$G27,'Antwoorden leerlingen'!$J27,'Antwoorden leerlingen'!$L27,'Antwoorden leerlingen'!$N27,'Antwoorden leerlingen'!$P27,'Antwoorden leerlingen'!$V27),0))</f>
        <v>0</v>
      </c>
    </row>
    <row r="25" spans="1:26" x14ac:dyDescent="0.35">
      <c r="A25" s="11" t="s">
        <v>84</v>
      </c>
      <c r="B25" s="45">
        <v>22</v>
      </c>
      <c r="C25" s="10" cm="1">
        <f t="array" ref="C25">_xlfn.SINGLE(IF('Antwoorden leerlingen'!C28:W28&lt;&gt;"",AVERAGE('Antwoorden leerlingen'!$D28,'Antwoorden leerlingen'!$E28,'Antwoorden leerlingen'!$I28,'Antwoorden leerlingen'!$K28,'Antwoorden leerlingen'!$T28,'Antwoorden leerlingen'!$W28),0))</f>
        <v>0</v>
      </c>
      <c r="D25" s="10" cm="1">
        <f t="array" ref="D25">_xlfn.SINGLE(IF('Antwoorden leerlingen'!C28:W28&lt;&gt;"",AVERAGE('Antwoorden leerlingen'!$C28,'Antwoorden leerlingen'!$F28,'Antwoorden leerlingen'!$M28,'Antwoorden leerlingen'!$Q28,'Antwoorden leerlingen'!R28),0))</f>
        <v>0</v>
      </c>
      <c r="E25" s="10" cm="1">
        <f t="array" ref="E25">_xlfn.SINGLE(IF('Antwoorden leerlingen'!C28:W28&lt;&gt;"",AVERAGE('Antwoorden leerlingen'!$H28,'Antwoorden leerlingen'!$O28,'Antwoorden leerlingen'!$S28,'Antwoorden leerlingen'!U28),0))</f>
        <v>0</v>
      </c>
      <c r="F25" s="10" cm="1">
        <f t="array" ref="F25">_xlfn.SINGLE(IF('Antwoorden leerlingen'!C28:W28&lt;&gt;"",AVERAGE('Antwoorden leerlingen'!$G28,'Antwoorden leerlingen'!$J28,'Antwoorden leerlingen'!$L28,'Antwoorden leerlingen'!$N28,'Antwoorden leerlingen'!$P28,'Antwoorden leerlingen'!$V28),0))</f>
        <v>0</v>
      </c>
    </row>
    <row r="26" spans="1:26" x14ac:dyDescent="0.35">
      <c r="A26" s="11" t="s">
        <v>84</v>
      </c>
      <c r="B26" s="45">
        <v>23</v>
      </c>
      <c r="C26" s="10" cm="1">
        <f t="array" ref="C26">_xlfn.SINGLE(IF('Antwoorden leerlingen'!C29:W29&lt;&gt;"",AVERAGE('Antwoorden leerlingen'!$D29,'Antwoorden leerlingen'!$E29,'Antwoorden leerlingen'!$I29,'Antwoorden leerlingen'!$K29,'Antwoorden leerlingen'!$T29,'Antwoorden leerlingen'!$W29),0))</f>
        <v>0</v>
      </c>
      <c r="D26" s="10" cm="1">
        <f t="array" ref="D26">_xlfn.SINGLE(IF('Antwoorden leerlingen'!C29:W29&lt;&gt;"",AVERAGE('Antwoorden leerlingen'!$C29,'Antwoorden leerlingen'!$F29,'Antwoorden leerlingen'!$M29,'Antwoorden leerlingen'!$Q29,'Antwoorden leerlingen'!R29),0))</f>
        <v>0</v>
      </c>
      <c r="E26" s="10" cm="1">
        <f t="array" ref="E26">_xlfn.SINGLE(IF('Antwoorden leerlingen'!C29:W29&lt;&gt;"",AVERAGE('Antwoorden leerlingen'!$H29,'Antwoorden leerlingen'!$O29,'Antwoorden leerlingen'!$S29,'Antwoorden leerlingen'!U29),0))</f>
        <v>0</v>
      </c>
      <c r="F26" s="10" cm="1">
        <f t="array" ref="F26">_xlfn.SINGLE(IF('Antwoorden leerlingen'!C29:W29&lt;&gt;"",AVERAGE('Antwoorden leerlingen'!$G29,'Antwoorden leerlingen'!$J29,'Antwoorden leerlingen'!$L29,'Antwoorden leerlingen'!$N29,'Antwoorden leerlingen'!$P29,'Antwoorden leerlingen'!$V29),0))</f>
        <v>0</v>
      </c>
    </row>
    <row r="27" spans="1:26" x14ac:dyDescent="0.35">
      <c r="A27" s="11" t="s">
        <v>84</v>
      </c>
      <c r="B27" s="46">
        <v>24</v>
      </c>
      <c r="C27" s="10" cm="1">
        <f t="array" ref="C27">_xlfn.SINGLE(IF('Antwoorden leerlingen'!C30:W30&lt;&gt;"",AVERAGE('Antwoorden leerlingen'!$D30,'Antwoorden leerlingen'!$E30,'Antwoorden leerlingen'!$I30,'Antwoorden leerlingen'!$K30,'Antwoorden leerlingen'!$T30,'Antwoorden leerlingen'!$W30),0))</f>
        <v>0</v>
      </c>
      <c r="D27" s="10" cm="1">
        <f t="array" ref="D27">_xlfn.SINGLE(IF('Antwoorden leerlingen'!C30:W30&lt;&gt;"",AVERAGE('Antwoorden leerlingen'!$C30,'Antwoorden leerlingen'!$F30,'Antwoorden leerlingen'!$M30,'Antwoorden leerlingen'!$Q30,'Antwoorden leerlingen'!R30),0))</f>
        <v>0</v>
      </c>
      <c r="E27" s="10" cm="1">
        <f t="array" ref="E27">_xlfn.SINGLE(IF('Antwoorden leerlingen'!C30:W30&lt;&gt;"",AVERAGE('Antwoorden leerlingen'!$H30,'Antwoorden leerlingen'!$O30,'Antwoorden leerlingen'!$S30,'Antwoorden leerlingen'!U30),0))</f>
        <v>0</v>
      </c>
      <c r="F27" s="10" cm="1">
        <f t="array" ref="F27">_xlfn.SINGLE(IF('Antwoorden leerlingen'!C30:W30&lt;&gt;"",AVERAGE('Antwoorden leerlingen'!$G30,'Antwoorden leerlingen'!$J30,'Antwoorden leerlingen'!$L30,'Antwoorden leerlingen'!$N30,'Antwoorden leerlingen'!$P30,'Antwoorden leerlingen'!$V30),0))</f>
        <v>0</v>
      </c>
    </row>
    <row r="28" spans="1:26" x14ac:dyDescent="0.35">
      <c r="A28" s="11" t="s">
        <v>84</v>
      </c>
      <c r="B28" s="45">
        <v>25</v>
      </c>
      <c r="C28" s="10" cm="1">
        <f t="array" ref="C28">_xlfn.SINGLE(IF('Antwoorden leerlingen'!C31:W31&lt;&gt;"",AVERAGE('Antwoorden leerlingen'!$D31,'Antwoorden leerlingen'!$E31,'Antwoorden leerlingen'!$I31,'Antwoorden leerlingen'!$K31,'Antwoorden leerlingen'!$T31,'Antwoorden leerlingen'!$W31),0))</f>
        <v>0</v>
      </c>
      <c r="D28" s="10" cm="1">
        <f t="array" ref="D28">_xlfn.SINGLE(IF('Antwoorden leerlingen'!C31:W31&lt;&gt;"",AVERAGE('Antwoorden leerlingen'!$C31,'Antwoorden leerlingen'!$F31,'Antwoorden leerlingen'!$M31,'Antwoorden leerlingen'!$Q31,'Antwoorden leerlingen'!R31),0))</f>
        <v>0</v>
      </c>
      <c r="E28" s="10" cm="1">
        <f t="array" ref="E28">_xlfn.SINGLE(IF('Antwoorden leerlingen'!C31:W31&lt;&gt;"",AVERAGE('Antwoorden leerlingen'!$H31,'Antwoorden leerlingen'!$O31,'Antwoorden leerlingen'!$S31,'Antwoorden leerlingen'!U31),0))</f>
        <v>0</v>
      </c>
      <c r="F28" s="10" cm="1">
        <f t="array" ref="F28">_xlfn.SINGLE(IF('Antwoorden leerlingen'!C31:W31&lt;&gt;"",AVERAGE('Antwoorden leerlingen'!$G31,'Antwoorden leerlingen'!$J31,'Antwoorden leerlingen'!$L31,'Antwoorden leerlingen'!$N31,'Antwoorden leerlingen'!$P31,'Antwoorden leerlingen'!$V31),0))</f>
        <v>0</v>
      </c>
    </row>
    <row r="29" spans="1:26" x14ac:dyDescent="0.35">
      <c r="A29" s="11" t="s">
        <v>84</v>
      </c>
      <c r="B29" s="45">
        <v>26</v>
      </c>
      <c r="C29" s="10" cm="1">
        <f t="array" ref="C29">_xlfn.SINGLE(IF('Antwoorden leerlingen'!C32:W32&lt;&gt;"",AVERAGE('Antwoorden leerlingen'!$D32,'Antwoorden leerlingen'!$E32,'Antwoorden leerlingen'!$I32,'Antwoorden leerlingen'!$K32,'Antwoorden leerlingen'!$T32,'Antwoorden leerlingen'!$W32),0))</f>
        <v>0</v>
      </c>
      <c r="D29" s="10" cm="1">
        <f t="array" ref="D29">_xlfn.SINGLE(IF('Antwoorden leerlingen'!C32:W32&lt;&gt;"",AVERAGE('Antwoorden leerlingen'!$C32,'Antwoorden leerlingen'!$F32,'Antwoorden leerlingen'!$M32,'Antwoorden leerlingen'!$Q32,'Antwoorden leerlingen'!R32),0))</f>
        <v>0</v>
      </c>
      <c r="E29" s="10" cm="1">
        <f t="array" ref="E29">_xlfn.SINGLE(IF('Antwoorden leerlingen'!C32:W32&lt;&gt;"",AVERAGE('Antwoorden leerlingen'!$H32,'Antwoorden leerlingen'!$O32,'Antwoorden leerlingen'!$S32,'Antwoorden leerlingen'!U32),0))</f>
        <v>0</v>
      </c>
      <c r="F29" s="10" cm="1">
        <f t="array" ref="F29">_xlfn.SINGLE(IF('Antwoorden leerlingen'!C32:W32&lt;&gt;"",AVERAGE('Antwoorden leerlingen'!$G32,'Antwoorden leerlingen'!$J32,'Antwoorden leerlingen'!$L32,'Antwoorden leerlingen'!$N32,'Antwoorden leerlingen'!$P32,'Antwoorden leerlingen'!$V32),0))</f>
        <v>0</v>
      </c>
    </row>
    <row r="30" spans="1:26" x14ac:dyDescent="0.35">
      <c r="A30" s="11" t="s">
        <v>84</v>
      </c>
      <c r="B30" s="45">
        <v>27</v>
      </c>
      <c r="C30" s="10" cm="1">
        <f t="array" ref="C30">_xlfn.SINGLE(IF('Antwoorden leerlingen'!C33:W33&lt;&gt;"",AVERAGE('Antwoorden leerlingen'!$D33,'Antwoorden leerlingen'!$E33,'Antwoorden leerlingen'!$I33,'Antwoorden leerlingen'!$K33,'Antwoorden leerlingen'!$T33,'Antwoorden leerlingen'!$W33),0))</f>
        <v>0</v>
      </c>
      <c r="D30" s="10" cm="1">
        <f t="array" ref="D30">_xlfn.SINGLE(IF('Antwoorden leerlingen'!C33:W33&lt;&gt;"",AVERAGE('Antwoorden leerlingen'!$C33,'Antwoorden leerlingen'!$F33,'Antwoorden leerlingen'!$M33,'Antwoorden leerlingen'!$Q33,'Antwoorden leerlingen'!R33),0))</f>
        <v>0</v>
      </c>
      <c r="E30" s="10" cm="1">
        <f t="array" ref="E30">_xlfn.SINGLE(IF('Antwoorden leerlingen'!C33:W33&lt;&gt;"",AVERAGE('Antwoorden leerlingen'!$H33,'Antwoorden leerlingen'!$O33,'Antwoorden leerlingen'!$S33,'Antwoorden leerlingen'!U33),0))</f>
        <v>0</v>
      </c>
      <c r="F30" s="10" cm="1">
        <f t="array" ref="F30">_xlfn.SINGLE(IF('Antwoorden leerlingen'!C33:W33&lt;&gt;"",AVERAGE('Antwoorden leerlingen'!$G33,'Antwoorden leerlingen'!$J33,'Antwoorden leerlingen'!$L33,'Antwoorden leerlingen'!$N33,'Antwoorden leerlingen'!$P33,'Antwoorden leerlingen'!$V33),0))</f>
        <v>0</v>
      </c>
    </row>
    <row r="31" spans="1:26" x14ac:dyDescent="0.35">
      <c r="A31" s="11" t="s">
        <v>84</v>
      </c>
      <c r="B31" s="46">
        <v>28</v>
      </c>
      <c r="C31" s="10" cm="1">
        <f t="array" ref="C31">_xlfn.SINGLE(IF('Antwoorden leerlingen'!C34:W34&lt;&gt;"",AVERAGE('Antwoorden leerlingen'!$D34,'Antwoorden leerlingen'!$E34,'Antwoorden leerlingen'!$I34,'Antwoorden leerlingen'!$K34,'Antwoorden leerlingen'!$T34,'Antwoorden leerlingen'!$W34),0))</f>
        <v>0</v>
      </c>
      <c r="D31" s="10" cm="1">
        <f t="array" ref="D31">_xlfn.SINGLE(IF('Antwoorden leerlingen'!C34:W34&lt;&gt;"",AVERAGE('Antwoorden leerlingen'!$C34,'Antwoorden leerlingen'!$F34,'Antwoorden leerlingen'!$M34,'Antwoorden leerlingen'!$Q34,'Antwoorden leerlingen'!R34),0))</f>
        <v>0</v>
      </c>
      <c r="E31" s="10" cm="1">
        <f t="array" ref="E31">_xlfn.SINGLE(IF('Antwoorden leerlingen'!C34:W34&lt;&gt;"",AVERAGE('Antwoorden leerlingen'!$H34,'Antwoorden leerlingen'!$O34,'Antwoorden leerlingen'!$S34,'Antwoorden leerlingen'!U34),0))</f>
        <v>0</v>
      </c>
      <c r="F31" s="10" cm="1">
        <f t="array" ref="F31">_xlfn.SINGLE(IF('Antwoorden leerlingen'!C34:W34&lt;&gt;"",AVERAGE('Antwoorden leerlingen'!$G34,'Antwoorden leerlingen'!$J34,'Antwoorden leerlingen'!$L34,'Antwoorden leerlingen'!$N34,'Antwoorden leerlingen'!$P34,'Antwoorden leerlingen'!$V34),0))</f>
        <v>0</v>
      </c>
    </row>
    <row r="32" spans="1:26" x14ac:dyDescent="0.35">
      <c r="A32" s="11" t="s">
        <v>84</v>
      </c>
      <c r="B32" s="45">
        <v>29</v>
      </c>
      <c r="C32" s="10" cm="1">
        <f t="array" ref="C32">_xlfn.SINGLE(IF('Antwoorden leerlingen'!C35:W35&lt;&gt;"",AVERAGE('Antwoorden leerlingen'!$D35,'Antwoorden leerlingen'!$E35,'Antwoorden leerlingen'!$I35,'Antwoorden leerlingen'!$K35,'Antwoorden leerlingen'!$T35,'Antwoorden leerlingen'!$W35),0))</f>
        <v>0</v>
      </c>
      <c r="D32" s="10" cm="1">
        <f t="array" ref="D32">_xlfn.SINGLE(IF('Antwoorden leerlingen'!C35:W35&lt;&gt;"",AVERAGE('Antwoorden leerlingen'!$C35,'Antwoorden leerlingen'!$F35,'Antwoorden leerlingen'!$M35,'Antwoorden leerlingen'!$Q35,'Antwoorden leerlingen'!R35),0))</f>
        <v>0</v>
      </c>
      <c r="E32" s="10" cm="1">
        <f t="array" ref="E32">_xlfn.SINGLE(IF('Antwoorden leerlingen'!C35:W35&lt;&gt;"",AVERAGE('Antwoorden leerlingen'!$H35,'Antwoorden leerlingen'!$O35,'Antwoorden leerlingen'!$S35,'Antwoorden leerlingen'!U35),0))</f>
        <v>0</v>
      </c>
      <c r="F32" s="10" cm="1">
        <f t="array" ref="F32">_xlfn.SINGLE(IF('Antwoorden leerlingen'!C35:W35&lt;&gt;"",AVERAGE('Antwoorden leerlingen'!$G35,'Antwoorden leerlingen'!$J35,'Antwoorden leerlingen'!$L35,'Antwoorden leerlingen'!$N35,'Antwoorden leerlingen'!$P35,'Antwoorden leerlingen'!$V35),0))</f>
        <v>0</v>
      </c>
    </row>
    <row r="33" spans="1:6" x14ac:dyDescent="0.35">
      <c r="A33" s="11" t="s">
        <v>84</v>
      </c>
      <c r="B33" s="45">
        <v>30</v>
      </c>
      <c r="C33" s="10" cm="1">
        <f t="array" ref="C33">_xlfn.SINGLE(IF('Antwoorden leerlingen'!C36:W36&lt;&gt;"",AVERAGE('Antwoorden leerlingen'!$D36,'Antwoorden leerlingen'!$E36,'Antwoorden leerlingen'!$I36,'Antwoorden leerlingen'!$K36,'Antwoorden leerlingen'!$T36,'Antwoorden leerlingen'!$W36),0))</f>
        <v>0</v>
      </c>
      <c r="D33" s="10" cm="1">
        <f t="array" ref="D33">_xlfn.SINGLE(IF('Antwoorden leerlingen'!C36:W36&lt;&gt;"",AVERAGE('Antwoorden leerlingen'!$C36,'Antwoorden leerlingen'!$F36,'Antwoorden leerlingen'!$M36,'Antwoorden leerlingen'!$Q36,'Antwoorden leerlingen'!R36),0))</f>
        <v>0</v>
      </c>
      <c r="E33" s="10" cm="1">
        <f t="array" ref="E33">_xlfn.SINGLE(IF('Antwoorden leerlingen'!C36:W36&lt;&gt;"",AVERAGE('Antwoorden leerlingen'!$H36,'Antwoorden leerlingen'!$O36,'Antwoorden leerlingen'!$S36,'Antwoorden leerlingen'!U36),0))</f>
        <v>0</v>
      </c>
      <c r="F33" s="10" cm="1">
        <f t="array" ref="F33">_xlfn.SINGLE(IF('Antwoorden leerlingen'!C36:W36&lt;&gt;"",AVERAGE('Antwoorden leerlingen'!$G36,'Antwoorden leerlingen'!$J36,'Antwoorden leerlingen'!$L36,'Antwoorden leerlingen'!$N36,'Antwoorden leerlingen'!$P36,'Antwoorden leerlingen'!$V36),0))</f>
        <v>0</v>
      </c>
    </row>
    <row r="34" spans="1:6" x14ac:dyDescent="0.35">
      <c r="A34" s="11" t="s">
        <v>84</v>
      </c>
      <c r="B34" s="45">
        <v>31</v>
      </c>
      <c r="C34" s="10" cm="1">
        <f t="array" ref="C34">_xlfn.SINGLE(IF('Antwoorden leerlingen'!C37:W37&lt;&gt;"",AVERAGE('Antwoorden leerlingen'!$D37,'Antwoorden leerlingen'!$E37,'Antwoorden leerlingen'!$I37,'Antwoorden leerlingen'!$K37,'Antwoorden leerlingen'!$T37,'Antwoorden leerlingen'!$W37),0))</f>
        <v>0</v>
      </c>
      <c r="D34" s="10" cm="1">
        <f t="array" ref="D34">_xlfn.SINGLE(IF('Antwoorden leerlingen'!C37:W37&lt;&gt;"",AVERAGE('Antwoorden leerlingen'!$C37,'Antwoorden leerlingen'!$F37,'Antwoorden leerlingen'!$M37,'Antwoorden leerlingen'!$Q37,'Antwoorden leerlingen'!R37),0))</f>
        <v>0</v>
      </c>
      <c r="E34" s="10" cm="1">
        <f t="array" ref="E34">_xlfn.SINGLE(IF('Antwoorden leerlingen'!C37:W37&lt;&gt;"",AVERAGE('Antwoorden leerlingen'!$H37,'Antwoorden leerlingen'!$O37,'Antwoorden leerlingen'!$S37,'Antwoorden leerlingen'!U37),0))</f>
        <v>0</v>
      </c>
      <c r="F34" s="10" cm="1">
        <f t="array" ref="F34">_xlfn.SINGLE(IF('Antwoorden leerlingen'!C37:W37&lt;&gt;"",AVERAGE('Antwoorden leerlingen'!$G37,'Antwoorden leerlingen'!$J37,'Antwoorden leerlingen'!$L37,'Antwoorden leerlingen'!$N37,'Antwoorden leerlingen'!$P37,'Antwoorden leerlingen'!$V37),0))</f>
        <v>0</v>
      </c>
    </row>
    <row r="35" spans="1:6" x14ac:dyDescent="0.35">
      <c r="A35" s="11" t="s">
        <v>84</v>
      </c>
      <c r="B35" s="46">
        <v>32</v>
      </c>
      <c r="C35" s="10" cm="1">
        <f t="array" ref="C35">_xlfn.SINGLE(IF('Antwoorden leerlingen'!C38:W38&lt;&gt;"",AVERAGE('Antwoorden leerlingen'!$D38,'Antwoorden leerlingen'!$E38,'Antwoorden leerlingen'!$I38,'Antwoorden leerlingen'!$K38,'Antwoorden leerlingen'!$T38,'Antwoorden leerlingen'!$W38),0))</f>
        <v>0</v>
      </c>
      <c r="D35" s="10" cm="1">
        <f t="array" ref="D35">_xlfn.SINGLE(IF('Antwoorden leerlingen'!C38:W38&lt;&gt;"",AVERAGE('Antwoorden leerlingen'!$C38,'Antwoorden leerlingen'!$F38,'Antwoorden leerlingen'!$M38,'Antwoorden leerlingen'!$Q38,'Antwoorden leerlingen'!R38),0))</f>
        <v>0</v>
      </c>
      <c r="E35" s="10" cm="1">
        <f t="array" ref="E35">_xlfn.SINGLE(IF('Antwoorden leerlingen'!C38:W38&lt;&gt;"",AVERAGE('Antwoorden leerlingen'!$H38,'Antwoorden leerlingen'!$O38,'Antwoorden leerlingen'!$S38,'Antwoorden leerlingen'!U38),0))</f>
        <v>0</v>
      </c>
      <c r="F35" s="10" cm="1">
        <f t="array" ref="F35">_xlfn.SINGLE(IF('Antwoorden leerlingen'!C38:W38&lt;&gt;"",AVERAGE('Antwoorden leerlingen'!$G38,'Antwoorden leerlingen'!$J38,'Antwoorden leerlingen'!$L38,'Antwoorden leerlingen'!$N38,'Antwoorden leerlingen'!$P38,'Antwoorden leerlingen'!$V38),0))</f>
        <v>0</v>
      </c>
    </row>
    <row r="36" spans="1:6" x14ac:dyDescent="0.35">
      <c r="A36" s="11" t="s">
        <v>84</v>
      </c>
      <c r="B36" s="45">
        <v>33</v>
      </c>
      <c r="C36" s="10" cm="1">
        <f t="array" ref="C36">_xlfn.SINGLE(IF('Antwoorden leerlingen'!C39:W39&lt;&gt;"",AVERAGE('Antwoorden leerlingen'!$D39,'Antwoorden leerlingen'!$E39,'Antwoorden leerlingen'!$I39,'Antwoorden leerlingen'!$K39,'Antwoorden leerlingen'!$T39,'Antwoorden leerlingen'!$W39),0))</f>
        <v>0</v>
      </c>
      <c r="D36" s="10" cm="1">
        <f t="array" ref="D36">_xlfn.SINGLE(IF('Antwoorden leerlingen'!C39:W39&lt;&gt;"",AVERAGE('Antwoorden leerlingen'!$C39,'Antwoorden leerlingen'!$F39,'Antwoorden leerlingen'!$M39,'Antwoorden leerlingen'!$Q39,'Antwoorden leerlingen'!R39),0))</f>
        <v>0</v>
      </c>
      <c r="E36" s="10" cm="1">
        <f t="array" ref="E36">_xlfn.SINGLE(IF('Antwoorden leerlingen'!C39:W39&lt;&gt;"",AVERAGE('Antwoorden leerlingen'!$H39,'Antwoorden leerlingen'!$O39,'Antwoorden leerlingen'!$S39,'Antwoorden leerlingen'!U39),0))</f>
        <v>0</v>
      </c>
      <c r="F36" s="10" cm="1">
        <f t="array" ref="F36">_xlfn.SINGLE(IF('Antwoorden leerlingen'!C39:W39&lt;&gt;"",AVERAGE('Antwoorden leerlingen'!$G39,'Antwoorden leerlingen'!$J39,'Antwoorden leerlingen'!$L39,'Antwoorden leerlingen'!$N39,'Antwoorden leerlingen'!$P39,'Antwoorden leerlingen'!$V39),0))</f>
        <v>0</v>
      </c>
    </row>
    <row r="37" spans="1:6" x14ac:dyDescent="0.35">
      <c r="A37" s="11" t="s">
        <v>84</v>
      </c>
      <c r="B37" s="45">
        <v>34</v>
      </c>
      <c r="C37" s="10" cm="1">
        <f t="array" ref="C37">_xlfn.SINGLE(IF('Antwoorden leerlingen'!C40:W40&lt;&gt;"",AVERAGE('Antwoorden leerlingen'!$D40,'Antwoorden leerlingen'!$E40,'Antwoorden leerlingen'!$I40,'Antwoorden leerlingen'!$K40,'Antwoorden leerlingen'!$T40,'Antwoorden leerlingen'!$W40),0))</f>
        <v>0</v>
      </c>
      <c r="D37" s="10" cm="1">
        <f t="array" ref="D37">_xlfn.SINGLE(IF('Antwoorden leerlingen'!C40:W40&lt;&gt;"",AVERAGE('Antwoorden leerlingen'!$C40,'Antwoorden leerlingen'!$F40,'Antwoorden leerlingen'!$M40,'Antwoorden leerlingen'!$Q40,'Antwoorden leerlingen'!R40),0))</f>
        <v>0</v>
      </c>
      <c r="E37" s="10" cm="1">
        <f t="array" ref="E37">_xlfn.SINGLE(IF('Antwoorden leerlingen'!C40:W40&lt;&gt;"",AVERAGE('Antwoorden leerlingen'!$H40,'Antwoorden leerlingen'!$O40,'Antwoorden leerlingen'!$S40,'Antwoorden leerlingen'!U40),0))</f>
        <v>0</v>
      </c>
      <c r="F37" s="10" cm="1">
        <f t="array" ref="F37">_xlfn.SINGLE(IF('Antwoorden leerlingen'!C40:W40&lt;&gt;"",AVERAGE('Antwoorden leerlingen'!$G40,'Antwoorden leerlingen'!$J40,'Antwoorden leerlingen'!$L40,'Antwoorden leerlingen'!$N40,'Antwoorden leerlingen'!$P40,'Antwoorden leerlingen'!$V40),0))</f>
        <v>0</v>
      </c>
    </row>
    <row r="38" spans="1:6" x14ac:dyDescent="0.35">
      <c r="A38" s="11" t="s">
        <v>84</v>
      </c>
      <c r="B38" s="45">
        <v>35</v>
      </c>
      <c r="C38" s="10" cm="1">
        <f t="array" ref="C38">_xlfn.SINGLE(IF('Antwoorden leerlingen'!C41:W41&lt;&gt;"",AVERAGE('Antwoorden leerlingen'!$D41,'Antwoorden leerlingen'!$E41,'Antwoorden leerlingen'!$I41,'Antwoorden leerlingen'!$K41,'Antwoorden leerlingen'!$T41,'Antwoorden leerlingen'!$W41),0))</f>
        <v>0</v>
      </c>
      <c r="D38" s="10" cm="1">
        <f t="array" ref="D38">_xlfn.SINGLE(IF('Antwoorden leerlingen'!C41:W41&lt;&gt;"",AVERAGE('Antwoorden leerlingen'!$C41,'Antwoorden leerlingen'!$F41,'Antwoorden leerlingen'!$M41,'Antwoorden leerlingen'!$Q41,'Antwoorden leerlingen'!R41),0))</f>
        <v>0</v>
      </c>
      <c r="E38" s="10" cm="1">
        <f t="array" ref="E38">_xlfn.SINGLE(IF('Antwoorden leerlingen'!C41:W41&lt;&gt;"",AVERAGE('Antwoorden leerlingen'!$H41,'Antwoorden leerlingen'!$O41,'Antwoorden leerlingen'!$S41,'Antwoorden leerlingen'!U41),0))</f>
        <v>0</v>
      </c>
      <c r="F38" s="10" cm="1">
        <f t="array" ref="F38">_xlfn.SINGLE(IF('Antwoorden leerlingen'!C41:W41&lt;&gt;"",AVERAGE('Antwoorden leerlingen'!$G41,'Antwoorden leerlingen'!$J41,'Antwoorden leerlingen'!$L41,'Antwoorden leerlingen'!$N41,'Antwoorden leerlingen'!$P41,'Antwoorden leerlingen'!$V41),0))</f>
        <v>0</v>
      </c>
    </row>
  </sheetData>
  <pageMargins left="0.7" right="0.7" top="0.75" bottom="0.75" header="0.3" footer="0.3"/>
  <pageSetup paperSize="9"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D4F53-4722-40A6-83E2-104B81F92E6E}">
  <sheetPr codeName="Sheet8"/>
  <dimension ref="A1:A8"/>
  <sheetViews>
    <sheetView showGridLines="0" zoomScale="85" zoomScaleNormal="85" workbookViewId="0">
      <selection activeCell="A9" sqref="A9"/>
    </sheetView>
  </sheetViews>
  <sheetFormatPr defaultRowHeight="14.5" x14ac:dyDescent="0.35"/>
  <cols>
    <col min="1" max="1" width="129.81640625" customWidth="1"/>
  </cols>
  <sheetData>
    <row r="1" spans="1:1" ht="21" x14ac:dyDescent="0.5">
      <c r="A1" s="29" t="s">
        <v>78</v>
      </c>
    </row>
    <row r="3" spans="1:1" x14ac:dyDescent="0.35">
      <c r="A3" t="s">
        <v>129</v>
      </c>
    </row>
    <row r="4" spans="1:1" ht="86.5" customHeight="1" x14ac:dyDescent="0.35">
      <c r="A4" s="18" t="s">
        <v>77</v>
      </c>
    </row>
    <row r="5" spans="1:1" ht="12" customHeight="1" x14ac:dyDescent="0.35">
      <c r="A5" s="18"/>
    </row>
    <row r="6" spans="1:1" ht="72.5" x14ac:dyDescent="0.35">
      <c r="A6" s="17" t="s">
        <v>76</v>
      </c>
    </row>
    <row r="8" spans="1:1" x14ac:dyDescent="0.35">
      <c r="A8" t="s">
        <v>82</v>
      </c>
    </row>
  </sheetData>
  <sheetProtection algorithmName="SHA-512" hashValue="uv1QSG5nOaRsvFOD/3iz7Fej3gzi3PVnfPd7gpjk42P31mm07S6ASw6u62kgycjBdRTjxAT8jIqkPBe0EhiACg==" saltValue="a+BoKwZhU4snN/Mg3jDrOA=="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9833D-43B2-47A0-B5B7-C8F36F26092F}">
  <sheetPr codeName="Sheet7"/>
  <dimension ref="A1:X119"/>
  <sheetViews>
    <sheetView topLeftCell="A94" zoomScale="85" zoomScaleNormal="85" workbookViewId="0">
      <selection activeCell="O110" sqref="O110"/>
    </sheetView>
  </sheetViews>
  <sheetFormatPr defaultRowHeight="14.5" x14ac:dyDescent="0.35"/>
  <cols>
    <col min="2" max="2" width="5.6328125" customWidth="1"/>
    <col min="3" max="23" width="6.1796875" customWidth="1"/>
  </cols>
  <sheetData>
    <row r="1" spans="1:24" x14ac:dyDescent="0.35">
      <c r="A1">
        <v>1</v>
      </c>
      <c r="B1">
        <v>5</v>
      </c>
    </row>
    <row r="2" spans="1:24" x14ac:dyDescent="0.35">
      <c r="A2">
        <v>2</v>
      </c>
      <c r="B2">
        <v>4</v>
      </c>
    </row>
    <row r="3" spans="1:24" x14ac:dyDescent="0.35">
      <c r="A3">
        <v>3</v>
      </c>
      <c r="B3">
        <v>3</v>
      </c>
    </row>
    <row r="4" spans="1:24" x14ac:dyDescent="0.35">
      <c r="A4">
        <v>4</v>
      </c>
      <c r="B4">
        <v>2</v>
      </c>
    </row>
    <row r="5" spans="1:24" x14ac:dyDescent="0.35">
      <c r="A5">
        <v>5</v>
      </c>
      <c r="B5">
        <v>1</v>
      </c>
    </row>
    <row r="6" spans="1:24" x14ac:dyDescent="0.35">
      <c r="A6" s="1" t="s">
        <v>8</v>
      </c>
      <c r="B6">
        <v>0</v>
      </c>
    </row>
    <row r="9" spans="1:24" x14ac:dyDescent="0.35">
      <c r="D9" s="53" t="s">
        <v>85</v>
      </c>
      <c r="E9" s="54"/>
      <c r="F9" s="54"/>
      <c r="G9" s="54"/>
      <c r="H9" s="54"/>
      <c r="I9" s="54"/>
      <c r="J9" s="54"/>
      <c r="K9" s="54"/>
      <c r="L9" s="54"/>
      <c r="M9" s="54"/>
      <c r="N9" s="54"/>
      <c r="O9" s="54"/>
      <c r="P9" s="54"/>
      <c r="Q9" s="54"/>
      <c r="R9" s="54"/>
      <c r="S9" s="54"/>
      <c r="T9" s="54"/>
      <c r="U9" s="54"/>
      <c r="V9" s="54"/>
      <c r="W9" s="54"/>
      <c r="X9" s="54"/>
    </row>
    <row r="10" spans="1:24" x14ac:dyDescent="0.35">
      <c r="C10" s="40">
        <v>1</v>
      </c>
      <c r="D10" s="40">
        <v>2</v>
      </c>
      <c r="E10" s="40">
        <v>3</v>
      </c>
      <c r="F10" s="40">
        <v>4</v>
      </c>
      <c r="G10" s="40">
        <v>5</v>
      </c>
      <c r="H10" s="40">
        <v>6</v>
      </c>
      <c r="I10" s="40">
        <v>7</v>
      </c>
      <c r="J10" s="40">
        <v>8</v>
      </c>
      <c r="K10" s="40">
        <v>9</v>
      </c>
      <c r="L10" s="40">
        <v>10</v>
      </c>
      <c r="M10" s="40">
        <v>11</v>
      </c>
      <c r="N10" s="40">
        <v>12</v>
      </c>
      <c r="O10" s="40">
        <v>13</v>
      </c>
      <c r="P10" s="40">
        <v>14</v>
      </c>
      <c r="Q10" s="40">
        <v>15</v>
      </c>
      <c r="R10" s="40">
        <v>16</v>
      </c>
      <c r="S10" s="40">
        <v>17</v>
      </c>
      <c r="T10" s="40">
        <v>18</v>
      </c>
      <c r="U10" s="40">
        <v>19</v>
      </c>
      <c r="V10" s="40">
        <v>20</v>
      </c>
      <c r="W10" s="40">
        <v>21</v>
      </c>
    </row>
    <row r="11" spans="1:24" x14ac:dyDescent="0.35">
      <c r="C11" s="40" t="s">
        <v>3</v>
      </c>
      <c r="D11" s="40" t="s">
        <v>1</v>
      </c>
      <c r="E11" s="40" t="s">
        <v>1</v>
      </c>
      <c r="F11" s="40" t="s">
        <v>3</v>
      </c>
      <c r="G11" s="40" t="s">
        <v>2</v>
      </c>
      <c r="H11" s="40" t="s">
        <v>4</v>
      </c>
      <c r="I11" s="40" t="s">
        <v>1</v>
      </c>
      <c r="J11" s="40" t="s">
        <v>2</v>
      </c>
      <c r="K11" s="40" t="s">
        <v>1</v>
      </c>
      <c r="L11" s="40" t="s">
        <v>2</v>
      </c>
      <c r="M11" s="40" t="s">
        <v>3</v>
      </c>
      <c r="N11" s="40" t="s">
        <v>2</v>
      </c>
      <c r="O11" s="40" t="s">
        <v>4</v>
      </c>
      <c r="P11" s="40" t="s">
        <v>2</v>
      </c>
      <c r="Q11" s="40" t="s">
        <v>3</v>
      </c>
      <c r="R11" s="40" t="s">
        <v>3</v>
      </c>
      <c r="S11" s="40" t="s">
        <v>4</v>
      </c>
      <c r="T11" s="40" t="s">
        <v>1</v>
      </c>
      <c r="U11" s="40" t="s">
        <v>4</v>
      </c>
      <c r="V11" s="40" t="s">
        <v>2</v>
      </c>
      <c r="W11" s="40" t="s">
        <v>1</v>
      </c>
    </row>
    <row r="12" spans="1:24" x14ac:dyDescent="0.35">
      <c r="A12" s="5" t="s">
        <v>83</v>
      </c>
      <c r="B12" s="5">
        <v>1</v>
      </c>
      <c r="C12" s="11">
        <f>'Antwoorden leerlingen'!C7</f>
        <v>0</v>
      </c>
      <c r="D12" s="11">
        <f>'Antwoorden leerlingen'!D7</f>
        <v>0</v>
      </c>
      <c r="E12" s="11">
        <f>'Antwoorden leerlingen'!E7</f>
        <v>0</v>
      </c>
      <c r="F12" s="11">
        <f>'Antwoorden leerlingen'!F7</f>
        <v>0</v>
      </c>
      <c r="G12" s="11">
        <f>_xlfn.SINGLE(IF('Antwoorden leerlingen'!G7&lt;&gt;"",INDEX($B$1:$B$6,MATCH('Antwoorden leerlingen'!G7,$A$1:$A$6,0)),0))</f>
        <v>0</v>
      </c>
      <c r="H12" s="11">
        <f>_xlfn.SINGLE(IF('Antwoorden leerlingen'!H7&lt;&gt;"",INDEX($B$1:$B$6,MATCH('Antwoorden leerlingen'!H7,$A$1:$A$6,0)),0))</f>
        <v>0</v>
      </c>
      <c r="I12" s="11">
        <f>'Antwoorden leerlingen'!I7</f>
        <v>0</v>
      </c>
      <c r="J12" s="11">
        <f>_xlfn.SINGLE(IF('Antwoorden leerlingen'!J7&lt;&gt;"",INDEX($B$1:$B$6,MATCH('Antwoorden leerlingen'!J7,$A$1:$A$6,0)),0))</f>
        <v>0</v>
      </c>
      <c r="K12" s="11">
        <f>'Antwoorden leerlingen'!K7</f>
        <v>0</v>
      </c>
      <c r="L12" s="11">
        <f>_xlfn.SINGLE(IF('Antwoorden leerlingen'!L7&lt;&gt;"",INDEX($B$1:$B$6,MATCH('Antwoorden leerlingen'!L7,$A$1:$A$6,0)),0))</f>
        <v>0</v>
      </c>
      <c r="M12" s="11">
        <f>'Antwoorden leerlingen'!M7</f>
        <v>0</v>
      </c>
      <c r="N12" s="11">
        <f>_xlfn.SINGLE(IF('Antwoorden leerlingen'!N7&lt;&gt;"",INDEX($B$1:$B$6,MATCH('Antwoorden leerlingen'!N7,$A$1:$A$6,0)),0))</f>
        <v>0</v>
      </c>
      <c r="O12" s="11">
        <f>_xlfn.SINGLE(IF('Antwoorden leerlingen'!O7&lt;&gt;"",INDEX($B$1:$B$6,MATCH('Antwoorden leerlingen'!O7,$A$1:$A$6,0)),0))</f>
        <v>0</v>
      </c>
      <c r="P12" s="11">
        <f>_xlfn.SINGLE(IF('Antwoorden leerlingen'!P7&lt;&gt;"",INDEX($B$1:$B$6,MATCH('Antwoorden leerlingen'!P7,$A$1:$A$6,0)),0))</f>
        <v>0</v>
      </c>
      <c r="Q12" s="11">
        <f>'Antwoorden leerlingen'!Q7</f>
        <v>0</v>
      </c>
      <c r="R12" s="11">
        <f>'Antwoorden leerlingen'!R7</f>
        <v>0</v>
      </c>
      <c r="S12" s="11">
        <f>_xlfn.SINGLE(IF('Antwoorden leerlingen'!S7&lt;&gt;"",INDEX($B$1:$B$6,MATCH('Antwoorden leerlingen'!S7,$A$1:$A$6,0)),0))</f>
        <v>0</v>
      </c>
      <c r="T12" s="11">
        <f>'Antwoorden leerlingen'!T7</f>
        <v>0</v>
      </c>
      <c r="U12" s="11">
        <f>_xlfn.SINGLE(IF('Antwoorden leerlingen'!U7&lt;&gt;"",INDEX($B$1:$B$6,MATCH('Antwoorden leerlingen'!U7,$A$1:$A$6,0)),0))</f>
        <v>0</v>
      </c>
      <c r="V12" s="11">
        <f>_xlfn.SINGLE(IF('Antwoorden leerlingen'!V7&lt;&gt;"",INDEX($B$1:$B$6,MATCH('Antwoorden leerlingen'!V7,$A$1:$A$6,0)),0))</f>
        <v>0</v>
      </c>
      <c r="W12" s="11">
        <f>'Antwoorden leerlingen'!W7</f>
        <v>0</v>
      </c>
      <c r="X12">
        <f>AVERAGE(C12:W12)</f>
        <v>0</v>
      </c>
    </row>
    <row r="13" spans="1:24" x14ac:dyDescent="0.35">
      <c r="A13" s="5" t="s">
        <v>83</v>
      </c>
      <c r="B13" s="5">
        <v>2</v>
      </c>
      <c r="C13" s="11">
        <f>'Antwoorden leerlingen'!C8</f>
        <v>0</v>
      </c>
      <c r="D13" s="11">
        <f>'Antwoorden leerlingen'!D8</f>
        <v>0</v>
      </c>
      <c r="E13" s="11">
        <f>'Antwoorden leerlingen'!E8</f>
        <v>0</v>
      </c>
      <c r="F13" s="11">
        <f>'Antwoorden leerlingen'!F8</f>
        <v>0</v>
      </c>
      <c r="G13" s="11">
        <f>_xlfn.SINGLE(IF('Antwoorden leerlingen'!G8&lt;&gt;"",INDEX($B$1:$B$6,MATCH('Antwoorden leerlingen'!G8,$A$1:$A$6,0)),0))</f>
        <v>0</v>
      </c>
      <c r="H13" s="11">
        <f>_xlfn.SINGLE(IF('Antwoorden leerlingen'!H8&lt;&gt;"",INDEX($B$1:$B$6,MATCH('Antwoorden leerlingen'!H8,$A$1:$A$6,0)),0))</f>
        <v>0</v>
      </c>
      <c r="I13" s="11">
        <f>'Antwoorden leerlingen'!I8</f>
        <v>0</v>
      </c>
      <c r="J13" s="11">
        <f>_xlfn.SINGLE(IF('Antwoorden leerlingen'!J8&lt;&gt;"",INDEX($B$1:$B$6,MATCH('Antwoorden leerlingen'!J8,$A$1:$A$6,0)),0))</f>
        <v>0</v>
      </c>
      <c r="K13" s="11">
        <f>'Antwoorden leerlingen'!K8</f>
        <v>0</v>
      </c>
      <c r="L13" s="11">
        <f>_xlfn.SINGLE(IF('Antwoorden leerlingen'!L8&lt;&gt;"",INDEX($B$1:$B$6,MATCH('Antwoorden leerlingen'!L8,$A$1:$A$6,0)),0))</f>
        <v>0</v>
      </c>
      <c r="M13" s="11">
        <f>'Antwoorden leerlingen'!M8</f>
        <v>0</v>
      </c>
      <c r="N13" s="11">
        <f>_xlfn.SINGLE(IF('Antwoorden leerlingen'!N8&lt;&gt;"",INDEX($B$1:$B$6,MATCH('Antwoorden leerlingen'!N8,$A$1:$A$6,0)),0))</f>
        <v>0</v>
      </c>
      <c r="O13" s="11">
        <f>_xlfn.SINGLE(IF('Antwoorden leerlingen'!O8&lt;&gt;"",INDEX($B$1:$B$6,MATCH('Antwoorden leerlingen'!O8,$A$1:$A$6,0)),0))</f>
        <v>0</v>
      </c>
      <c r="P13" s="11">
        <f>_xlfn.SINGLE(IF('Antwoorden leerlingen'!P8&lt;&gt;"",INDEX($B$1:$B$6,MATCH('Antwoorden leerlingen'!P8,$A$1:$A$6,0)),0))</f>
        <v>0</v>
      </c>
      <c r="Q13" s="11">
        <f>'Antwoorden leerlingen'!Q8</f>
        <v>0</v>
      </c>
      <c r="R13" s="11">
        <f>'Antwoorden leerlingen'!R8</f>
        <v>0</v>
      </c>
      <c r="S13" s="11">
        <f>_xlfn.SINGLE(IF('Antwoorden leerlingen'!S8&lt;&gt;"",INDEX($B$1:$B$6,MATCH('Antwoorden leerlingen'!S8,$A$1:$A$6,0)),0))</f>
        <v>0</v>
      </c>
      <c r="T13" s="11">
        <f>'Antwoorden leerlingen'!T8</f>
        <v>0</v>
      </c>
      <c r="U13" s="11">
        <f>_xlfn.SINGLE(IF('Antwoorden leerlingen'!U8&lt;&gt;"",INDEX($B$1:$B$6,MATCH('Antwoorden leerlingen'!U8,$A$1:$A$6,0)),0))</f>
        <v>0</v>
      </c>
      <c r="V13" s="11">
        <f>_xlfn.SINGLE(IF('Antwoorden leerlingen'!V8&lt;&gt;"",INDEX($B$1:$B$6,MATCH('Antwoorden leerlingen'!V8,$A$1:$A$6,0)),0))</f>
        <v>0</v>
      </c>
      <c r="W13" s="11">
        <f>'Antwoorden leerlingen'!W8</f>
        <v>0</v>
      </c>
      <c r="X13">
        <f t="shared" ref="X13:X46" si="0">AVERAGE(C13:W13)</f>
        <v>0</v>
      </c>
    </row>
    <row r="14" spans="1:24" x14ac:dyDescent="0.35">
      <c r="A14" s="5" t="s">
        <v>83</v>
      </c>
      <c r="B14" s="5">
        <v>3</v>
      </c>
      <c r="C14" s="11">
        <f>'Antwoorden leerlingen'!C9</f>
        <v>0</v>
      </c>
      <c r="D14" s="11">
        <f>'Antwoorden leerlingen'!D9</f>
        <v>0</v>
      </c>
      <c r="E14" s="11">
        <f>'Antwoorden leerlingen'!E9</f>
        <v>0</v>
      </c>
      <c r="F14" s="11">
        <f>'Antwoorden leerlingen'!F9</f>
        <v>0</v>
      </c>
      <c r="G14" s="11">
        <f>_xlfn.SINGLE(IF('Antwoorden leerlingen'!G9&lt;&gt;"",INDEX($B$1:$B$6,MATCH('Antwoorden leerlingen'!G9,$A$1:$A$6,0)),0))</f>
        <v>0</v>
      </c>
      <c r="H14" s="11">
        <f>_xlfn.SINGLE(IF('Antwoorden leerlingen'!H9&lt;&gt;"",INDEX($B$1:$B$6,MATCH('Antwoorden leerlingen'!H9,$A$1:$A$6,0)),0))</f>
        <v>0</v>
      </c>
      <c r="I14" s="11">
        <f>'Antwoorden leerlingen'!I9</f>
        <v>0</v>
      </c>
      <c r="J14" s="11">
        <f>_xlfn.SINGLE(IF('Antwoorden leerlingen'!J9&lt;&gt;"",INDEX($B$1:$B$6,MATCH('Antwoorden leerlingen'!J9,$A$1:$A$6,0)),0))</f>
        <v>0</v>
      </c>
      <c r="K14" s="11">
        <f>'Antwoorden leerlingen'!K9</f>
        <v>0</v>
      </c>
      <c r="L14" s="11">
        <f>_xlfn.SINGLE(IF('Antwoorden leerlingen'!L9&lt;&gt;"",INDEX($B$1:$B$6,MATCH('Antwoorden leerlingen'!L9,$A$1:$A$6,0)),0))</f>
        <v>0</v>
      </c>
      <c r="M14" s="11">
        <f>'Antwoorden leerlingen'!M9</f>
        <v>0</v>
      </c>
      <c r="N14" s="11">
        <f>_xlfn.SINGLE(IF('Antwoorden leerlingen'!N9&lt;&gt;"",INDEX($B$1:$B$6,MATCH('Antwoorden leerlingen'!N9,$A$1:$A$6,0)),0))</f>
        <v>0</v>
      </c>
      <c r="O14" s="11">
        <f>_xlfn.SINGLE(IF('Antwoorden leerlingen'!O9&lt;&gt;"",INDEX($B$1:$B$6,MATCH('Antwoorden leerlingen'!O9,$A$1:$A$6,0)),0))</f>
        <v>0</v>
      </c>
      <c r="P14" s="11">
        <f>_xlfn.SINGLE(IF('Antwoorden leerlingen'!P9&lt;&gt;"",INDEX($B$1:$B$6,MATCH('Antwoorden leerlingen'!P9,$A$1:$A$6,0)),0))</f>
        <v>0</v>
      </c>
      <c r="Q14" s="11">
        <f>'Antwoorden leerlingen'!Q9</f>
        <v>0</v>
      </c>
      <c r="R14" s="11">
        <f>'Antwoorden leerlingen'!R9</f>
        <v>0</v>
      </c>
      <c r="S14" s="11">
        <f>_xlfn.SINGLE(IF('Antwoorden leerlingen'!S9&lt;&gt;"",INDEX($B$1:$B$6,MATCH('Antwoorden leerlingen'!S9,$A$1:$A$6,0)),0))</f>
        <v>0</v>
      </c>
      <c r="T14" s="11">
        <f>'Antwoorden leerlingen'!T9</f>
        <v>0</v>
      </c>
      <c r="U14" s="11">
        <f>_xlfn.SINGLE(IF('Antwoorden leerlingen'!U9&lt;&gt;"",INDEX($B$1:$B$6,MATCH('Antwoorden leerlingen'!U9,$A$1:$A$6,0)),0))</f>
        <v>0</v>
      </c>
      <c r="V14" s="11">
        <f>_xlfn.SINGLE(IF('Antwoorden leerlingen'!V9&lt;&gt;"",INDEX($B$1:$B$6,MATCH('Antwoorden leerlingen'!V9,$A$1:$A$6,0)),0))</f>
        <v>0</v>
      </c>
      <c r="W14" s="11">
        <f>'Antwoorden leerlingen'!W9</f>
        <v>0</v>
      </c>
      <c r="X14">
        <f t="shared" si="0"/>
        <v>0</v>
      </c>
    </row>
    <row r="15" spans="1:24" x14ac:dyDescent="0.35">
      <c r="A15" s="5" t="s">
        <v>83</v>
      </c>
      <c r="B15" s="5">
        <v>4</v>
      </c>
      <c r="C15" s="11">
        <f>'Antwoorden leerlingen'!C10</f>
        <v>0</v>
      </c>
      <c r="D15" s="11">
        <f>'Antwoorden leerlingen'!D10</f>
        <v>0</v>
      </c>
      <c r="E15" s="11">
        <f>'Antwoorden leerlingen'!E10</f>
        <v>0</v>
      </c>
      <c r="F15" s="11">
        <f>'Antwoorden leerlingen'!F10</f>
        <v>0</v>
      </c>
      <c r="G15" s="11">
        <f>_xlfn.SINGLE(IF('Antwoorden leerlingen'!G10&lt;&gt;"",INDEX($B$1:$B$6,MATCH('Antwoorden leerlingen'!G10,$A$1:$A$6,0)),0))</f>
        <v>0</v>
      </c>
      <c r="H15" s="11">
        <f>_xlfn.SINGLE(IF('Antwoorden leerlingen'!H10&lt;&gt;"",INDEX($B$1:$B$6,MATCH('Antwoorden leerlingen'!H10,$A$1:$A$6,0)),0))</f>
        <v>0</v>
      </c>
      <c r="I15" s="11">
        <f>'Antwoorden leerlingen'!I10</f>
        <v>0</v>
      </c>
      <c r="J15" s="11">
        <f>_xlfn.SINGLE(IF('Antwoorden leerlingen'!J10&lt;&gt;"",INDEX($B$1:$B$6,MATCH('Antwoorden leerlingen'!J10,$A$1:$A$6,0)),0))</f>
        <v>0</v>
      </c>
      <c r="K15" s="11">
        <f>'Antwoorden leerlingen'!K10</f>
        <v>0</v>
      </c>
      <c r="L15" s="11">
        <f>_xlfn.SINGLE(IF('Antwoorden leerlingen'!L10&lt;&gt;"",INDEX($B$1:$B$6,MATCH('Antwoorden leerlingen'!L10,$A$1:$A$6,0)),0))</f>
        <v>0</v>
      </c>
      <c r="M15" s="11">
        <f>'Antwoorden leerlingen'!M10</f>
        <v>0</v>
      </c>
      <c r="N15" s="11">
        <f>_xlfn.SINGLE(IF('Antwoorden leerlingen'!N10&lt;&gt;"",INDEX($B$1:$B$6,MATCH('Antwoorden leerlingen'!N10,$A$1:$A$6,0)),0))</f>
        <v>0</v>
      </c>
      <c r="O15" s="11">
        <f>_xlfn.SINGLE(IF('Antwoorden leerlingen'!O10&lt;&gt;"",INDEX($B$1:$B$6,MATCH('Antwoorden leerlingen'!O10,$A$1:$A$6,0)),0))</f>
        <v>0</v>
      </c>
      <c r="P15" s="11">
        <f>_xlfn.SINGLE(IF('Antwoorden leerlingen'!P10&lt;&gt;"",INDEX($B$1:$B$6,MATCH('Antwoorden leerlingen'!P10,$A$1:$A$6,0)),0))</f>
        <v>0</v>
      </c>
      <c r="Q15" s="11">
        <f>'Antwoorden leerlingen'!Q10</f>
        <v>0</v>
      </c>
      <c r="R15" s="11">
        <f>'Antwoorden leerlingen'!R10</f>
        <v>0</v>
      </c>
      <c r="S15" s="11">
        <f>_xlfn.SINGLE(IF('Antwoorden leerlingen'!S10&lt;&gt;"",INDEX($B$1:$B$6,MATCH('Antwoorden leerlingen'!S10,$A$1:$A$6,0)),0))</f>
        <v>0</v>
      </c>
      <c r="T15" s="11">
        <f>'Antwoorden leerlingen'!T10</f>
        <v>0</v>
      </c>
      <c r="U15" s="11">
        <f>_xlfn.SINGLE(IF('Antwoorden leerlingen'!U10&lt;&gt;"",INDEX($B$1:$B$6,MATCH('Antwoorden leerlingen'!U10,$A$1:$A$6,0)),0))</f>
        <v>0</v>
      </c>
      <c r="V15" s="11">
        <f>_xlfn.SINGLE(IF('Antwoorden leerlingen'!V10&lt;&gt;"",INDEX($B$1:$B$6,MATCH('Antwoorden leerlingen'!V10,$A$1:$A$6,0)),0))</f>
        <v>0</v>
      </c>
      <c r="W15" s="11">
        <f>'Antwoorden leerlingen'!W10</f>
        <v>0</v>
      </c>
      <c r="X15">
        <f t="shared" si="0"/>
        <v>0</v>
      </c>
    </row>
    <row r="16" spans="1:24" x14ac:dyDescent="0.35">
      <c r="A16" s="5" t="s">
        <v>83</v>
      </c>
      <c r="B16" s="5">
        <v>5</v>
      </c>
      <c r="C16" s="11">
        <f>'Antwoorden leerlingen'!C11</f>
        <v>0</v>
      </c>
      <c r="D16" s="11">
        <f>'Antwoorden leerlingen'!D11</f>
        <v>0</v>
      </c>
      <c r="E16" s="11">
        <f>'Antwoorden leerlingen'!E11</f>
        <v>0</v>
      </c>
      <c r="F16" s="11">
        <f>'Antwoorden leerlingen'!F11</f>
        <v>0</v>
      </c>
      <c r="G16" s="11">
        <f>_xlfn.SINGLE(IF('Antwoorden leerlingen'!G11&lt;&gt;"",INDEX($B$1:$B$6,MATCH('Antwoorden leerlingen'!G11,$A$1:$A$6,0)),0))</f>
        <v>0</v>
      </c>
      <c r="H16" s="11">
        <f>_xlfn.SINGLE(IF('Antwoorden leerlingen'!H11&lt;&gt;"",INDEX($B$1:$B$6,MATCH('Antwoorden leerlingen'!H11,$A$1:$A$6,0)),0))</f>
        <v>0</v>
      </c>
      <c r="I16" s="11">
        <f>'Antwoorden leerlingen'!I11</f>
        <v>0</v>
      </c>
      <c r="J16" s="11">
        <f>_xlfn.SINGLE(IF('Antwoorden leerlingen'!J11&lt;&gt;"",INDEX($B$1:$B$6,MATCH('Antwoorden leerlingen'!J11,$A$1:$A$6,0)),0))</f>
        <v>0</v>
      </c>
      <c r="K16" s="11">
        <f>'Antwoorden leerlingen'!K11</f>
        <v>0</v>
      </c>
      <c r="L16" s="11">
        <f>_xlfn.SINGLE(IF('Antwoorden leerlingen'!L11&lt;&gt;"",INDEX($B$1:$B$6,MATCH('Antwoorden leerlingen'!L11,$A$1:$A$6,0)),0))</f>
        <v>0</v>
      </c>
      <c r="M16" s="11">
        <f>'Antwoorden leerlingen'!M11</f>
        <v>0</v>
      </c>
      <c r="N16" s="11">
        <f>_xlfn.SINGLE(IF('Antwoorden leerlingen'!N11&lt;&gt;"",INDEX($B$1:$B$6,MATCH('Antwoorden leerlingen'!N11,$A$1:$A$6,0)),0))</f>
        <v>0</v>
      </c>
      <c r="O16" s="11">
        <f>_xlfn.SINGLE(IF('Antwoorden leerlingen'!O11&lt;&gt;"",INDEX($B$1:$B$6,MATCH('Antwoorden leerlingen'!O11,$A$1:$A$6,0)),0))</f>
        <v>0</v>
      </c>
      <c r="P16" s="11">
        <f>_xlfn.SINGLE(IF('Antwoorden leerlingen'!P11&lt;&gt;"",INDEX($B$1:$B$6,MATCH('Antwoorden leerlingen'!P11,$A$1:$A$6,0)),0))</f>
        <v>0</v>
      </c>
      <c r="Q16" s="11">
        <f>'Antwoorden leerlingen'!Q11</f>
        <v>0</v>
      </c>
      <c r="R16" s="11">
        <f>'Antwoorden leerlingen'!R11</f>
        <v>0</v>
      </c>
      <c r="S16" s="11">
        <f>_xlfn.SINGLE(IF('Antwoorden leerlingen'!S11&lt;&gt;"",INDEX($B$1:$B$6,MATCH('Antwoorden leerlingen'!S11,$A$1:$A$6,0)),0))</f>
        <v>0</v>
      </c>
      <c r="T16" s="11">
        <f>'Antwoorden leerlingen'!T11</f>
        <v>0</v>
      </c>
      <c r="U16" s="11">
        <f>_xlfn.SINGLE(IF('Antwoorden leerlingen'!U11&lt;&gt;"",INDEX($B$1:$B$6,MATCH('Antwoorden leerlingen'!U11,$A$1:$A$6,0)),0))</f>
        <v>0</v>
      </c>
      <c r="V16" s="11">
        <f>_xlfn.SINGLE(IF('Antwoorden leerlingen'!V11&lt;&gt;"",INDEX($B$1:$B$6,MATCH('Antwoorden leerlingen'!V11,$A$1:$A$6,0)),0))</f>
        <v>0</v>
      </c>
      <c r="W16" s="11">
        <f>'Antwoorden leerlingen'!W11</f>
        <v>0</v>
      </c>
      <c r="X16">
        <f t="shared" si="0"/>
        <v>0</v>
      </c>
    </row>
    <row r="17" spans="1:24" x14ac:dyDescent="0.35">
      <c r="A17" s="5" t="s">
        <v>83</v>
      </c>
      <c r="B17" s="5">
        <v>6</v>
      </c>
      <c r="C17" s="11">
        <f>'Antwoorden leerlingen'!C12</f>
        <v>0</v>
      </c>
      <c r="D17" s="11">
        <f>'Antwoorden leerlingen'!D12</f>
        <v>0</v>
      </c>
      <c r="E17" s="11">
        <f>'Antwoorden leerlingen'!E12</f>
        <v>0</v>
      </c>
      <c r="F17" s="11">
        <f>'Antwoorden leerlingen'!F12</f>
        <v>0</v>
      </c>
      <c r="G17" s="11">
        <f>_xlfn.SINGLE(IF('Antwoorden leerlingen'!G12&lt;&gt;"",INDEX($B$1:$B$6,MATCH('Antwoorden leerlingen'!G12,$A$1:$A$6,0)),0))</f>
        <v>0</v>
      </c>
      <c r="H17" s="11">
        <f>_xlfn.SINGLE(IF('Antwoorden leerlingen'!H12&lt;&gt;"",INDEX($B$1:$B$6,MATCH('Antwoorden leerlingen'!H12,$A$1:$A$6,0)),0))</f>
        <v>0</v>
      </c>
      <c r="I17" s="11">
        <f>'Antwoorden leerlingen'!I12</f>
        <v>0</v>
      </c>
      <c r="J17" s="11">
        <f>_xlfn.SINGLE(IF('Antwoorden leerlingen'!J12&lt;&gt;"",INDEX($B$1:$B$6,MATCH('Antwoorden leerlingen'!J12,$A$1:$A$6,0)),0))</f>
        <v>0</v>
      </c>
      <c r="K17" s="11">
        <f>'Antwoorden leerlingen'!K12</f>
        <v>0</v>
      </c>
      <c r="L17" s="11">
        <f>_xlfn.SINGLE(IF('Antwoorden leerlingen'!L12&lt;&gt;"",INDEX($B$1:$B$6,MATCH('Antwoorden leerlingen'!L12,$A$1:$A$6,0)),0))</f>
        <v>0</v>
      </c>
      <c r="M17" s="11">
        <f>'Antwoorden leerlingen'!M12</f>
        <v>0</v>
      </c>
      <c r="N17" s="11">
        <f>_xlfn.SINGLE(IF('Antwoorden leerlingen'!N12&lt;&gt;"",INDEX($B$1:$B$6,MATCH('Antwoorden leerlingen'!N12,$A$1:$A$6,0)),0))</f>
        <v>0</v>
      </c>
      <c r="O17" s="11">
        <f>_xlfn.SINGLE(IF('Antwoorden leerlingen'!O12&lt;&gt;"",INDEX($B$1:$B$6,MATCH('Antwoorden leerlingen'!O12,$A$1:$A$6,0)),0))</f>
        <v>0</v>
      </c>
      <c r="P17" s="11">
        <f>_xlfn.SINGLE(IF('Antwoorden leerlingen'!P12&lt;&gt;"",INDEX($B$1:$B$6,MATCH('Antwoorden leerlingen'!P12,$A$1:$A$6,0)),0))</f>
        <v>0</v>
      </c>
      <c r="Q17" s="11">
        <f>'Antwoorden leerlingen'!Q12</f>
        <v>0</v>
      </c>
      <c r="R17" s="11">
        <f>'Antwoorden leerlingen'!R12</f>
        <v>0</v>
      </c>
      <c r="S17" s="11">
        <f>_xlfn.SINGLE(IF('Antwoorden leerlingen'!S12&lt;&gt;"",INDEX($B$1:$B$6,MATCH('Antwoorden leerlingen'!S12,$A$1:$A$6,0)),0))</f>
        <v>0</v>
      </c>
      <c r="T17" s="11">
        <f>'Antwoorden leerlingen'!T12</f>
        <v>0</v>
      </c>
      <c r="U17" s="11">
        <f>_xlfn.SINGLE(IF('Antwoorden leerlingen'!U12&lt;&gt;"",INDEX($B$1:$B$6,MATCH('Antwoorden leerlingen'!U12,$A$1:$A$6,0)),0))</f>
        <v>0</v>
      </c>
      <c r="V17" s="11">
        <f>_xlfn.SINGLE(IF('Antwoorden leerlingen'!V12&lt;&gt;"",INDEX($B$1:$B$6,MATCH('Antwoorden leerlingen'!V12,$A$1:$A$6,0)),0))</f>
        <v>0</v>
      </c>
      <c r="W17" s="11">
        <f>'Antwoorden leerlingen'!W12</f>
        <v>0</v>
      </c>
      <c r="X17">
        <f t="shared" si="0"/>
        <v>0</v>
      </c>
    </row>
    <row r="18" spans="1:24" x14ac:dyDescent="0.35">
      <c r="A18" s="5" t="s">
        <v>83</v>
      </c>
      <c r="B18" s="5">
        <v>7</v>
      </c>
      <c r="C18" s="11">
        <f>'Antwoorden leerlingen'!C13</f>
        <v>0</v>
      </c>
      <c r="D18" s="11">
        <f>'Antwoorden leerlingen'!D13</f>
        <v>0</v>
      </c>
      <c r="E18" s="11">
        <f>'Antwoorden leerlingen'!E13</f>
        <v>0</v>
      </c>
      <c r="F18" s="11">
        <f>'Antwoorden leerlingen'!F13</f>
        <v>0</v>
      </c>
      <c r="G18" s="11">
        <f>_xlfn.SINGLE(IF('Antwoorden leerlingen'!G13&lt;&gt;"",INDEX($B$1:$B$6,MATCH('Antwoorden leerlingen'!G13,$A$1:$A$6,0)),0))</f>
        <v>0</v>
      </c>
      <c r="H18" s="11">
        <f>_xlfn.SINGLE(IF('Antwoorden leerlingen'!H13&lt;&gt;"",INDEX($B$1:$B$6,MATCH('Antwoorden leerlingen'!H13,$A$1:$A$6,0)),0))</f>
        <v>0</v>
      </c>
      <c r="I18" s="11">
        <f>'Antwoorden leerlingen'!I13</f>
        <v>0</v>
      </c>
      <c r="J18" s="11">
        <f>_xlfn.SINGLE(IF('Antwoorden leerlingen'!J13&lt;&gt;"",INDEX($B$1:$B$6,MATCH('Antwoorden leerlingen'!J13,$A$1:$A$6,0)),0))</f>
        <v>0</v>
      </c>
      <c r="K18" s="11">
        <f>'Antwoorden leerlingen'!K13</f>
        <v>0</v>
      </c>
      <c r="L18" s="11">
        <f>_xlfn.SINGLE(IF('Antwoorden leerlingen'!L13&lt;&gt;"",INDEX($B$1:$B$6,MATCH('Antwoorden leerlingen'!L13,$A$1:$A$6,0)),0))</f>
        <v>0</v>
      </c>
      <c r="M18" s="11">
        <f>'Antwoorden leerlingen'!M13</f>
        <v>0</v>
      </c>
      <c r="N18" s="11">
        <f>_xlfn.SINGLE(IF('Antwoorden leerlingen'!N13&lt;&gt;"",INDEX($B$1:$B$6,MATCH('Antwoorden leerlingen'!N13,$A$1:$A$6,0)),0))</f>
        <v>0</v>
      </c>
      <c r="O18" s="11">
        <f>_xlfn.SINGLE(IF('Antwoorden leerlingen'!O13&lt;&gt;"",INDEX($B$1:$B$6,MATCH('Antwoorden leerlingen'!O13,$A$1:$A$6,0)),0))</f>
        <v>0</v>
      </c>
      <c r="P18" s="11">
        <f>_xlfn.SINGLE(IF('Antwoorden leerlingen'!P13&lt;&gt;"",INDEX($B$1:$B$6,MATCH('Antwoorden leerlingen'!P13,$A$1:$A$6,0)),0))</f>
        <v>0</v>
      </c>
      <c r="Q18" s="11">
        <f>'Antwoorden leerlingen'!Q13</f>
        <v>0</v>
      </c>
      <c r="R18" s="11">
        <f>'Antwoorden leerlingen'!R13</f>
        <v>0</v>
      </c>
      <c r="S18" s="11">
        <f>_xlfn.SINGLE(IF('Antwoorden leerlingen'!S13&lt;&gt;"",INDEX($B$1:$B$6,MATCH('Antwoorden leerlingen'!S13,$A$1:$A$6,0)),0))</f>
        <v>0</v>
      </c>
      <c r="T18" s="11">
        <f>'Antwoorden leerlingen'!T13</f>
        <v>0</v>
      </c>
      <c r="U18" s="11">
        <f>_xlfn.SINGLE(IF('Antwoorden leerlingen'!U13&lt;&gt;"",INDEX($B$1:$B$6,MATCH('Antwoorden leerlingen'!U13,$A$1:$A$6,0)),0))</f>
        <v>0</v>
      </c>
      <c r="V18" s="11">
        <f>_xlfn.SINGLE(IF('Antwoorden leerlingen'!V13&lt;&gt;"",INDEX($B$1:$B$6,MATCH('Antwoorden leerlingen'!V13,$A$1:$A$6,0)),0))</f>
        <v>0</v>
      </c>
      <c r="W18" s="11">
        <f>'Antwoorden leerlingen'!W13</f>
        <v>0</v>
      </c>
      <c r="X18">
        <f t="shared" si="0"/>
        <v>0</v>
      </c>
    </row>
    <row r="19" spans="1:24" x14ac:dyDescent="0.35">
      <c r="A19" s="5" t="s">
        <v>83</v>
      </c>
      <c r="B19" s="5">
        <v>8</v>
      </c>
      <c r="C19" s="11">
        <f>'Antwoorden leerlingen'!C14</f>
        <v>0</v>
      </c>
      <c r="D19" s="11">
        <f>'Antwoorden leerlingen'!D14</f>
        <v>0</v>
      </c>
      <c r="E19" s="11">
        <f>'Antwoorden leerlingen'!E14</f>
        <v>0</v>
      </c>
      <c r="F19" s="11">
        <f>'Antwoorden leerlingen'!F14</f>
        <v>0</v>
      </c>
      <c r="G19" s="11">
        <f>_xlfn.SINGLE(IF('Antwoorden leerlingen'!G14&lt;&gt;"",INDEX($B$1:$B$6,MATCH('Antwoorden leerlingen'!G14,$A$1:$A$6,0)),0))</f>
        <v>0</v>
      </c>
      <c r="H19" s="11">
        <f>_xlfn.SINGLE(IF('Antwoorden leerlingen'!H14&lt;&gt;"",INDEX($B$1:$B$6,MATCH('Antwoorden leerlingen'!H14,$A$1:$A$6,0)),0))</f>
        <v>0</v>
      </c>
      <c r="I19" s="11">
        <f>'Antwoorden leerlingen'!I14</f>
        <v>0</v>
      </c>
      <c r="J19" s="11">
        <f>_xlfn.SINGLE(IF('Antwoorden leerlingen'!J14&lt;&gt;"",INDEX($B$1:$B$6,MATCH('Antwoorden leerlingen'!J14,$A$1:$A$6,0)),0))</f>
        <v>0</v>
      </c>
      <c r="K19" s="11">
        <f>'Antwoorden leerlingen'!K14</f>
        <v>0</v>
      </c>
      <c r="L19" s="11">
        <f>_xlfn.SINGLE(IF('Antwoorden leerlingen'!L14&lt;&gt;"",INDEX($B$1:$B$6,MATCH('Antwoorden leerlingen'!L14,$A$1:$A$6,0)),0))</f>
        <v>0</v>
      </c>
      <c r="M19" s="11">
        <f>'Antwoorden leerlingen'!M14</f>
        <v>0</v>
      </c>
      <c r="N19" s="11">
        <f>_xlfn.SINGLE(IF('Antwoorden leerlingen'!N14&lt;&gt;"",INDEX($B$1:$B$6,MATCH('Antwoorden leerlingen'!N14,$A$1:$A$6,0)),0))</f>
        <v>0</v>
      </c>
      <c r="O19" s="11">
        <f>_xlfn.SINGLE(IF('Antwoorden leerlingen'!O14&lt;&gt;"",INDEX($B$1:$B$6,MATCH('Antwoorden leerlingen'!O14,$A$1:$A$6,0)),0))</f>
        <v>0</v>
      </c>
      <c r="P19" s="11">
        <f>_xlfn.SINGLE(IF('Antwoorden leerlingen'!P14&lt;&gt;"",INDEX($B$1:$B$6,MATCH('Antwoorden leerlingen'!P14,$A$1:$A$6,0)),0))</f>
        <v>0</v>
      </c>
      <c r="Q19" s="11">
        <f>'Antwoorden leerlingen'!Q14</f>
        <v>0</v>
      </c>
      <c r="R19" s="11">
        <f>'Antwoorden leerlingen'!R14</f>
        <v>0</v>
      </c>
      <c r="S19" s="11">
        <f>_xlfn.SINGLE(IF('Antwoorden leerlingen'!S14&lt;&gt;"",INDEX($B$1:$B$6,MATCH('Antwoorden leerlingen'!S14,$A$1:$A$6,0)),0))</f>
        <v>0</v>
      </c>
      <c r="T19" s="11">
        <f>'Antwoorden leerlingen'!T14</f>
        <v>0</v>
      </c>
      <c r="U19" s="11">
        <f>_xlfn.SINGLE(IF('Antwoorden leerlingen'!U14&lt;&gt;"",INDEX($B$1:$B$6,MATCH('Antwoorden leerlingen'!U14,$A$1:$A$6,0)),0))</f>
        <v>0</v>
      </c>
      <c r="V19" s="11">
        <f>_xlfn.SINGLE(IF('Antwoorden leerlingen'!V14&lt;&gt;"",INDEX($B$1:$B$6,MATCH('Antwoorden leerlingen'!V14,$A$1:$A$6,0)),0))</f>
        <v>0</v>
      </c>
      <c r="W19" s="11">
        <f>'Antwoorden leerlingen'!W14</f>
        <v>0</v>
      </c>
      <c r="X19">
        <f t="shared" si="0"/>
        <v>0</v>
      </c>
    </row>
    <row r="20" spans="1:24" x14ac:dyDescent="0.35">
      <c r="A20" s="5" t="s">
        <v>83</v>
      </c>
      <c r="B20" s="5">
        <v>9</v>
      </c>
      <c r="C20" s="11">
        <f>'Antwoorden leerlingen'!C15</f>
        <v>0</v>
      </c>
      <c r="D20" s="11">
        <f>'Antwoorden leerlingen'!D15</f>
        <v>0</v>
      </c>
      <c r="E20" s="11">
        <f>'Antwoorden leerlingen'!E15</f>
        <v>0</v>
      </c>
      <c r="F20" s="11">
        <f>'Antwoorden leerlingen'!F15</f>
        <v>0</v>
      </c>
      <c r="G20" s="11">
        <f>_xlfn.SINGLE(IF('Antwoorden leerlingen'!G15&lt;&gt;"",INDEX($B$1:$B$6,MATCH('Antwoorden leerlingen'!G15,$A$1:$A$6,0)),0))</f>
        <v>0</v>
      </c>
      <c r="H20" s="11">
        <f>_xlfn.SINGLE(IF('Antwoorden leerlingen'!H15&lt;&gt;"",INDEX($B$1:$B$6,MATCH('Antwoorden leerlingen'!H15,$A$1:$A$6,0)),0))</f>
        <v>0</v>
      </c>
      <c r="I20" s="11">
        <f>'Antwoorden leerlingen'!I15</f>
        <v>0</v>
      </c>
      <c r="J20" s="11">
        <f>_xlfn.SINGLE(IF('Antwoorden leerlingen'!J15&lt;&gt;"",INDEX($B$1:$B$6,MATCH('Antwoorden leerlingen'!J15,$A$1:$A$6,0)),0))</f>
        <v>0</v>
      </c>
      <c r="K20" s="11">
        <f>'Antwoorden leerlingen'!K15</f>
        <v>0</v>
      </c>
      <c r="L20" s="11">
        <f>_xlfn.SINGLE(IF('Antwoorden leerlingen'!L15&lt;&gt;"",INDEX($B$1:$B$6,MATCH('Antwoorden leerlingen'!L15,$A$1:$A$6,0)),0))</f>
        <v>0</v>
      </c>
      <c r="M20" s="11">
        <f>'Antwoorden leerlingen'!M15</f>
        <v>0</v>
      </c>
      <c r="N20" s="11">
        <f>_xlfn.SINGLE(IF('Antwoorden leerlingen'!N15&lt;&gt;"",INDEX($B$1:$B$6,MATCH('Antwoorden leerlingen'!N15,$A$1:$A$6,0)),0))</f>
        <v>0</v>
      </c>
      <c r="O20" s="11">
        <f>_xlfn.SINGLE(IF('Antwoorden leerlingen'!O15&lt;&gt;"",INDEX($B$1:$B$6,MATCH('Antwoorden leerlingen'!O15,$A$1:$A$6,0)),0))</f>
        <v>0</v>
      </c>
      <c r="P20" s="11">
        <f>_xlfn.SINGLE(IF('Antwoorden leerlingen'!P15&lt;&gt;"",INDEX($B$1:$B$6,MATCH('Antwoorden leerlingen'!P15,$A$1:$A$6,0)),0))</f>
        <v>0</v>
      </c>
      <c r="Q20" s="11">
        <f>'Antwoorden leerlingen'!Q15</f>
        <v>0</v>
      </c>
      <c r="R20" s="11">
        <f>'Antwoorden leerlingen'!R15</f>
        <v>0</v>
      </c>
      <c r="S20" s="11">
        <f>_xlfn.SINGLE(IF('Antwoorden leerlingen'!S15&lt;&gt;"",INDEX($B$1:$B$6,MATCH('Antwoorden leerlingen'!S15,$A$1:$A$6,0)),0))</f>
        <v>0</v>
      </c>
      <c r="T20" s="11">
        <f>'Antwoorden leerlingen'!T15</f>
        <v>0</v>
      </c>
      <c r="U20" s="11">
        <f>_xlfn.SINGLE(IF('Antwoorden leerlingen'!U15&lt;&gt;"",INDEX($B$1:$B$6,MATCH('Antwoorden leerlingen'!U15,$A$1:$A$6,0)),0))</f>
        <v>0</v>
      </c>
      <c r="V20" s="11">
        <f>_xlfn.SINGLE(IF('Antwoorden leerlingen'!V15&lt;&gt;"",INDEX($B$1:$B$6,MATCH('Antwoorden leerlingen'!V15,$A$1:$A$6,0)),0))</f>
        <v>0</v>
      </c>
      <c r="W20" s="11">
        <f>'Antwoorden leerlingen'!W15</f>
        <v>0</v>
      </c>
      <c r="X20">
        <f t="shared" si="0"/>
        <v>0</v>
      </c>
    </row>
    <row r="21" spans="1:24" x14ac:dyDescent="0.35">
      <c r="A21" s="5" t="s">
        <v>83</v>
      </c>
      <c r="B21" s="5">
        <v>10</v>
      </c>
      <c r="C21" s="11">
        <f>'Antwoorden leerlingen'!C16</f>
        <v>0</v>
      </c>
      <c r="D21" s="11">
        <f>'Antwoorden leerlingen'!D16</f>
        <v>0</v>
      </c>
      <c r="E21" s="11">
        <f>'Antwoorden leerlingen'!E16</f>
        <v>0</v>
      </c>
      <c r="F21" s="11">
        <f>'Antwoorden leerlingen'!F16</f>
        <v>0</v>
      </c>
      <c r="G21" s="11">
        <f>_xlfn.SINGLE(IF('Antwoorden leerlingen'!G16&lt;&gt;"",INDEX($B$1:$B$6,MATCH('Antwoorden leerlingen'!G16,$A$1:$A$6,0)),0))</f>
        <v>0</v>
      </c>
      <c r="H21" s="11">
        <f>_xlfn.SINGLE(IF('Antwoorden leerlingen'!H16&lt;&gt;"",INDEX($B$1:$B$6,MATCH('Antwoorden leerlingen'!H16,$A$1:$A$6,0)),0))</f>
        <v>0</v>
      </c>
      <c r="I21" s="11">
        <f>'Antwoorden leerlingen'!I16</f>
        <v>0</v>
      </c>
      <c r="J21" s="11">
        <f>_xlfn.SINGLE(IF('Antwoorden leerlingen'!J16&lt;&gt;"",INDEX($B$1:$B$6,MATCH('Antwoorden leerlingen'!J16,$A$1:$A$6,0)),0))</f>
        <v>0</v>
      </c>
      <c r="K21" s="11">
        <f>'Antwoorden leerlingen'!K16</f>
        <v>0</v>
      </c>
      <c r="L21" s="11">
        <f>_xlfn.SINGLE(IF('Antwoorden leerlingen'!L16&lt;&gt;"",INDEX($B$1:$B$6,MATCH('Antwoorden leerlingen'!L16,$A$1:$A$6,0)),0))</f>
        <v>0</v>
      </c>
      <c r="M21" s="11">
        <f>'Antwoorden leerlingen'!M16</f>
        <v>0</v>
      </c>
      <c r="N21" s="11">
        <f>_xlfn.SINGLE(IF('Antwoorden leerlingen'!N16&lt;&gt;"",INDEX($B$1:$B$6,MATCH('Antwoorden leerlingen'!N16,$A$1:$A$6,0)),0))</f>
        <v>0</v>
      </c>
      <c r="O21" s="11">
        <f>_xlfn.SINGLE(IF('Antwoorden leerlingen'!O16&lt;&gt;"",INDEX($B$1:$B$6,MATCH('Antwoorden leerlingen'!O16,$A$1:$A$6,0)),0))</f>
        <v>0</v>
      </c>
      <c r="P21" s="11">
        <f>_xlfn.SINGLE(IF('Antwoorden leerlingen'!P16&lt;&gt;"",INDEX($B$1:$B$6,MATCH('Antwoorden leerlingen'!P16,$A$1:$A$6,0)),0))</f>
        <v>0</v>
      </c>
      <c r="Q21" s="11">
        <f>'Antwoorden leerlingen'!Q16</f>
        <v>0</v>
      </c>
      <c r="R21" s="11">
        <f>'Antwoorden leerlingen'!R16</f>
        <v>0</v>
      </c>
      <c r="S21" s="11">
        <f>_xlfn.SINGLE(IF('Antwoorden leerlingen'!S16&lt;&gt;"",INDEX($B$1:$B$6,MATCH('Antwoorden leerlingen'!S16,$A$1:$A$6,0)),0))</f>
        <v>0</v>
      </c>
      <c r="T21" s="11">
        <f>'Antwoorden leerlingen'!T16</f>
        <v>0</v>
      </c>
      <c r="U21" s="11">
        <f>_xlfn.SINGLE(IF('Antwoorden leerlingen'!U16&lt;&gt;"",INDEX($B$1:$B$6,MATCH('Antwoorden leerlingen'!U16,$A$1:$A$6,0)),0))</f>
        <v>0</v>
      </c>
      <c r="V21" s="11">
        <f>_xlfn.SINGLE(IF('Antwoorden leerlingen'!V16&lt;&gt;"",INDEX($B$1:$B$6,MATCH('Antwoorden leerlingen'!V16,$A$1:$A$6,0)),0))</f>
        <v>0</v>
      </c>
      <c r="W21" s="11">
        <f>'Antwoorden leerlingen'!W16</f>
        <v>0</v>
      </c>
      <c r="X21">
        <f t="shared" si="0"/>
        <v>0</v>
      </c>
    </row>
    <row r="22" spans="1:24" x14ac:dyDescent="0.35">
      <c r="A22" s="5" t="s">
        <v>83</v>
      </c>
      <c r="B22" s="5">
        <v>11</v>
      </c>
      <c r="C22" s="11">
        <f>'Antwoorden leerlingen'!C17</f>
        <v>0</v>
      </c>
      <c r="D22" s="11">
        <f>'Antwoorden leerlingen'!D17</f>
        <v>0</v>
      </c>
      <c r="E22" s="11">
        <f>'Antwoorden leerlingen'!E17</f>
        <v>0</v>
      </c>
      <c r="F22" s="11">
        <f>'Antwoorden leerlingen'!F17</f>
        <v>0</v>
      </c>
      <c r="G22" s="11">
        <f>_xlfn.SINGLE(IF('Antwoorden leerlingen'!G17&lt;&gt;"",INDEX($B$1:$B$6,MATCH('Antwoorden leerlingen'!G17,$A$1:$A$6,0)),0))</f>
        <v>0</v>
      </c>
      <c r="H22" s="11">
        <f>_xlfn.SINGLE(IF('Antwoorden leerlingen'!H17&lt;&gt;"",INDEX($B$1:$B$6,MATCH('Antwoorden leerlingen'!H17,$A$1:$A$6,0)),0))</f>
        <v>0</v>
      </c>
      <c r="I22" s="11">
        <f>'Antwoorden leerlingen'!I17</f>
        <v>0</v>
      </c>
      <c r="J22" s="11">
        <f>_xlfn.SINGLE(IF('Antwoorden leerlingen'!J17&lt;&gt;"",INDEX($B$1:$B$6,MATCH('Antwoorden leerlingen'!J17,$A$1:$A$6,0)),0))</f>
        <v>0</v>
      </c>
      <c r="K22" s="11">
        <f>'Antwoorden leerlingen'!K17</f>
        <v>0</v>
      </c>
      <c r="L22" s="11">
        <f>_xlfn.SINGLE(IF('Antwoorden leerlingen'!L17&lt;&gt;"",INDEX($B$1:$B$6,MATCH('Antwoorden leerlingen'!L17,$A$1:$A$6,0)),0))</f>
        <v>0</v>
      </c>
      <c r="M22" s="11">
        <f>'Antwoorden leerlingen'!M17</f>
        <v>0</v>
      </c>
      <c r="N22" s="11">
        <f>_xlfn.SINGLE(IF('Antwoorden leerlingen'!N17&lt;&gt;"",INDEX($B$1:$B$6,MATCH('Antwoorden leerlingen'!N17,$A$1:$A$6,0)),0))</f>
        <v>0</v>
      </c>
      <c r="O22" s="11">
        <f>_xlfn.SINGLE(IF('Antwoorden leerlingen'!O17&lt;&gt;"",INDEX($B$1:$B$6,MATCH('Antwoorden leerlingen'!O17,$A$1:$A$6,0)),0))</f>
        <v>0</v>
      </c>
      <c r="P22" s="11">
        <f>_xlfn.SINGLE(IF('Antwoorden leerlingen'!P17&lt;&gt;"",INDEX($B$1:$B$6,MATCH('Antwoorden leerlingen'!P17,$A$1:$A$6,0)),0))</f>
        <v>0</v>
      </c>
      <c r="Q22" s="11">
        <f>'Antwoorden leerlingen'!Q17</f>
        <v>0</v>
      </c>
      <c r="R22" s="11">
        <f>'Antwoorden leerlingen'!R17</f>
        <v>0</v>
      </c>
      <c r="S22" s="11">
        <f>_xlfn.SINGLE(IF('Antwoorden leerlingen'!S17&lt;&gt;"",INDEX($B$1:$B$6,MATCH('Antwoorden leerlingen'!S17,$A$1:$A$6,0)),0))</f>
        <v>0</v>
      </c>
      <c r="T22" s="11">
        <f>'Antwoorden leerlingen'!T17</f>
        <v>0</v>
      </c>
      <c r="U22" s="11">
        <f>_xlfn.SINGLE(IF('Antwoorden leerlingen'!U17&lt;&gt;"",INDEX($B$1:$B$6,MATCH('Antwoorden leerlingen'!U17,$A$1:$A$6,0)),0))</f>
        <v>0</v>
      </c>
      <c r="V22" s="11">
        <f>_xlfn.SINGLE(IF('Antwoorden leerlingen'!V17&lt;&gt;"",INDEX($B$1:$B$6,MATCH('Antwoorden leerlingen'!V17,$A$1:$A$6,0)),0))</f>
        <v>0</v>
      </c>
      <c r="W22" s="11">
        <f>'Antwoorden leerlingen'!W17</f>
        <v>0</v>
      </c>
      <c r="X22">
        <f t="shared" si="0"/>
        <v>0</v>
      </c>
    </row>
    <row r="23" spans="1:24" x14ac:dyDescent="0.35">
      <c r="A23" s="5" t="s">
        <v>83</v>
      </c>
      <c r="B23" s="5">
        <v>12</v>
      </c>
      <c r="C23" s="11">
        <f>'Antwoorden leerlingen'!C18</f>
        <v>0</v>
      </c>
      <c r="D23" s="11">
        <f>'Antwoorden leerlingen'!D18</f>
        <v>0</v>
      </c>
      <c r="E23" s="11">
        <f>'Antwoorden leerlingen'!E18</f>
        <v>0</v>
      </c>
      <c r="F23" s="11">
        <f>'Antwoorden leerlingen'!F18</f>
        <v>0</v>
      </c>
      <c r="G23" s="11">
        <f>_xlfn.SINGLE(IF('Antwoorden leerlingen'!G18&lt;&gt;"",INDEX($B$1:$B$6,MATCH('Antwoorden leerlingen'!G18,$A$1:$A$6,0)),0))</f>
        <v>0</v>
      </c>
      <c r="H23" s="11">
        <f>_xlfn.SINGLE(IF('Antwoorden leerlingen'!H18&lt;&gt;"",INDEX($B$1:$B$6,MATCH('Antwoorden leerlingen'!H18,$A$1:$A$6,0)),0))</f>
        <v>0</v>
      </c>
      <c r="I23" s="11">
        <f>'Antwoorden leerlingen'!I18</f>
        <v>0</v>
      </c>
      <c r="J23" s="11">
        <f>_xlfn.SINGLE(IF('Antwoorden leerlingen'!J18&lt;&gt;"",INDEX($B$1:$B$6,MATCH('Antwoorden leerlingen'!J18,$A$1:$A$6,0)),0))</f>
        <v>0</v>
      </c>
      <c r="K23" s="11">
        <f>'Antwoorden leerlingen'!K18</f>
        <v>0</v>
      </c>
      <c r="L23" s="11">
        <f>_xlfn.SINGLE(IF('Antwoorden leerlingen'!L18&lt;&gt;"",INDEX($B$1:$B$6,MATCH('Antwoorden leerlingen'!L18,$A$1:$A$6,0)),0))</f>
        <v>0</v>
      </c>
      <c r="M23" s="11">
        <f>'Antwoorden leerlingen'!M18</f>
        <v>0</v>
      </c>
      <c r="N23" s="11">
        <f>_xlfn.SINGLE(IF('Antwoorden leerlingen'!N18&lt;&gt;"",INDEX($B$1:$B$6,MATCH('Antwoorden leerlingen'!N18,$A$1:$A$6,0)),0))</f>
        <v>0</v>
      </c>
      <c r="O23" s="11">
        <f>_xlfn.SINGLE(IF('Antwoorden leerlingen'!O18&lt;&gt;"",INDEX($B$1:$B$6,MATCH('Antwoorden leerlingen'!O18,$A$1:$A$6,0)),0))</f>
        <v>0</v>
      </c>
      <c r="P23" s="11">
        <f>_xlfn.SINGLE(IF('Antwoorden leerlingen'!P18&lt;&gt;"",INDEX($B$1:$B$6,MATCH('Antwoorden leerlingen'!P18,$A$1:$A$6,0)),0))</f>
        <v>0</v>
      </c>
      <c r="Q23" s="11">
        <f>'Antwoorden leerlingen'!Q18</f>
        <v>0</v>
      </c>
      <c r="R23" s="11">
        <f>'Antwoorden leerlingen'!R18</f>
        <v>0</v>
      </c>
      <c r="S23" s="11">
        <f>_xlfn.SINGLE(IF('Antwoorden leerlingen'!S18&lt;&gt;"",INDEX($B$1:$B$6,MATCH('Antwoorden leerlingen'!S18,$A$1:$A$6,0)),0))</f>
        <v>0</v>
      </c>
      <c r="T23" s="11">
        <f>'Antwoorden leerlingen'!T18</f>
        <v>0</v>
      </c>
      <c r="U23" s="11">
        <f>_xlfn.SINGLE(IF('Antwoorden leerlingen'!U18&lt;&gt;"",INDEX($B$1:$B$6,MATCH('Antwoorden leerlingen'!U18,$A$1:$A$6,0)),0))</f>
        <v>0</v>
      </c>
      <c r="V23" s="11">
        <f>_xlfn.SINGLE(IF('Antwoorden leerlingen'!V18&lt;&gt;"",INDEX($B$1:$B$6,MATCH('Antwoorden leerlingen'!V18,$A$1:$A$6,0)),0))</f>
        <v>0</v>
      </c>
      <c r="W23" s="11">
        <f>'Antwoorden leerlingen'!W18</f>
        <v>0</v>
      </c>
      <c r="X23">
        <f t="shared" si="0"/>
        <v>0</v>
      </c>
    </row>
    <row r="24" spans="1:24" x14ac:dyDescent="0.35">
      <c r="A24" s="5" t="s">
        <v>83</v>
      </c>
      <c r="B24" s="5">
        <v>13</v>
      </c>
      <c r="C24" s="11">
        <f>'Antwoorden leerlingen'!C19</f>
        <v>0</v>
      </c>
      <c r="D24" s="11">
        <f>'Antwoorden leerlingen'!D19</f>
        <v>0</v>
      </c>
      <c r="E24" s="11">
        <f>'Antwoorden leerlingen'!E19</f>
        <v>0</v>
      </c>
      <c r="F24" s="11">
        <f>'Antwoorden leerlingen'!F19</f>
        <v>0</v>
      </c>
      <c r="G24" s="11">
        <f>_xlfn.SINGLE(IF('Antwoorden leerlingen'!G19&lt;&gt;"",INDEX($B$1:$B$6,MATCH('Antwoorden leerlingen'!G19,$A$1:$A$6,0)),0))</f>
        <v>0</v>
      </c>
      <c r="H24" s="11">
        <f>_xlfn.SINGLE(IF('Antwoorden leerlingen'!H19&lt;&gt;"",INDEX($B$1:$B$6,MATCH('Antwoorden leerlingen'!H19,$A$1:$A$6,0)),0))</f>
        <v>0</v>
      </c>
      <c r="I24" s="11">
        <f>'Antwoorden leerlingen'!I19</f>
        <v>0</v>
      </c>
      <c r="J24" s="11">
        <f>_xlfn.SINGLE(IF('Antwoorden leerlingen'!J19&lt;&gt;"",INDEX($B$1:$B$6,MATCH('Antwoorden leerlingen'!J19,$A$1:$A$6,0)),0))</f>
        <v>0</v>
      </c>
      <c r="K24" s="11">
        <f>'Antwoorden leerlingen'!K19</f>
        <v>0</v>
      </c>
      <c r="L24" s="11">
        <f>_xlfn.SINGLE(IF('Antwoorden leerlingen'!L19&lt;&gt;"",INDEX($B$1:$B$6,MATCH('Antwoorden leerlingen'!L19,$A$1:$A$6,0)),0))</f>
        <v>0</v>
      </c>
      <c r="M24" s="11">
        <f>'Antwoorden leerlingen'!M19</f>
        <v>0</v>
      </c>
      <c r="N24" s="11">
        <f>_xlfn.SINGLE(IF('Antwoorden leerlingen'!N19&lt;&gt;"",INDEX($B$1:$B$6,MATCH('Antwoorden leerlingen'!N19,$A$1:$A$6,0)),0))</f>
        <v>0</v>
      </c>
      <c r="O24" s="11">
        <f>_xlfn.SINGLE(IF('Antwoorden leerlingen'!O19&lt;&gt;"",INDEX($B$1:$B$6,MATCH('Antwoorden leerlingen'!O19,$A$1:$A$6,0)),0))</f>
        <v>0</v>
      </c>
      <c r="P24" s="11">
        <f>_xlfn.SINGLE(IF('Antwoorden leerlingen'!P19&lt;&gt;"",INDEX($B$1:$B$6,MATCH('Antwoorden leerlingen'!P19,$A$1:$A$6,0)),0))</f>
        <v>0</v>
      </c>
      <c r="Q24" s="11">
        <f>'Antwoorden leerlingen'!Q19</f>
        <v>0</v>
      </c>
      <c r="R24" s="11">
        <f>'Antwoorden leerlingen'!R19</f>
        <v>0</v>
      </c>
      <c r="S24" s="11">
        <f>_xlfn.SINGLE(IF('Antwoorden leerlingen'!S19&lt;&gt;"",INDEX($B$1:$B$6,MATCH('Antwoorden leerlingen'!S19,$A$1:$A$6,0)),0))</f>
        <v>0</v>
      </c>
      <c r="T24" s="11">
        <f>'Antwoorden leerlingen'!T19</f>
        <v>0</v>
      </c>
      <c r="U24" s="11">
        <f>_xlfn.SINGLE(IF('Antwoorden leerlingen'!U19&lt;&gt;"",INDEX($B$1:$B$6,MATCH('Antwoorden leerlingen'!U19,$A$1:$A$6,0)),0))</f>
        <v>0</v>
      </c>
      <c r="V24" s="11">
        <f>_xlfn.SINGLE(IF('Antwoorden leerlingen'!V19&lt;&gt;"",INDEX($B$1:$B$6,MATCH('Antwoorden leerlingen'!V19,$A$1:$A$6,0)),0))</f>
        <v>0</v>
      </c>
      <c r="W24" s="11">
        <f>'Antwoorden leerlingen'!W19</f>
        <v>0</v>
      </c>
      <c r="X24">
        <f t="shared" si="0"/>
        <v>0</v>
      </c>
    </row>
    <row r="25" spans="1:24" x14ac:dyDescent="0.35">
      <c r="A25" s="5" t="s">
        <v>83</v>
      </c>
      <c r="B25" s="5">
        <v>14</v>
      </c>
      <c r="C25" s="11">
        <f>'Antwoorden leerlingen'!C20</f>
        <v>0</v>
      </c>
      <c r="D25" s="11">
        <f>'Antwoorden leerlingen'!D20</f>
        <v>0</v>
      </c>
      <c r="E25" s="11">
        <f>'Antwoorden leerlingen'!E20</f>
        <v>0</v>
      </c>
      <c r="F25" s="11">
        <f>'Antwoorden leerlingen'!F20</f>
        <v>0</v>
      </c>
      <c r="G25" s="11">
        <f>_xlfn.SINGLE(IF('Antwoorden leerlingen'!G20&lt;&gt;"",INDEX($B$1:$B$6,MATCH('Antwoorden leerlingen'!G20,$A$1:$A$6,0)),0))</f>
        <v>0</v>
      </c>
      <c r="H25" s="11">
        <f>_xlfn.SINGLE(IF('Antwoorden leerlingen'!H20&lt;&gt;"",INDEX($B$1:$B$6,MATCH('Antwoorden leerlingen'!H20,$A$1:$A$6,0)),0))</f>
        <v>0</v>
      </c>
      <c r="I25" s="11">
        <f>'Antwoorden leerlingen'!I20</f>
        <v>0</v>
      </c>
      <c r="J25" s="11">
        <f>_xlfn.SINGLE(IF('Antwoorden leerlingen'!J20&lt;&gt;"",INDEX($B$1:$B$6,MATCH('Antwoorden leerlingen'!J20,$A$1:$A$6,0)),0))</f>
        <v>0</v>
      </c>
      <c r="K25" s="11">
        <f>'Antwoorden leerlingen'!K20</f>
        <v>0</v>
      </c>
      <c r="L25" s="11">
        <f>_xlfn.SINGLE(IF('Antwoorden leerlingen'!L20&lt;&gt;"",INDEX($B$1:$B$6,MATCH('Antwoorden leerlingen'!L20,$A$1:$A$6,0)),0))</f>
        <v>0</v>
      </c>
      <c r="M25" s="11">
        <f>'Antwoorden leerlingen'!M20</f>
        <v>0</v>
      </c>
      <c r="N25" s="11">
        <f>_xlfn.SINGLE(IF('Antwoorden leerlingen'!N20&lt;&gt;"",INDEX($B$1:$B$6,MATCH('Antwoorden leerlingen'!N20,$A$1:$A$6,0)),0))</f>
        <v>0</v>
      </c>
      <c r="O25" s="11">
        <f>_xlfn.SINGLE(IF('Antwoorden leerlingen'!O20&lt;&gt;"",INDEX($B$1:$B$6,MATCH('Antwoorden leerlingen'!O20,$A$1:$A$6,0)),0))</f>
        <v>0</v>
      </c>
      <c r="P25" s="11">
        <f>_xlfn.SINGLE(IF('Antwoorden leerlingen'!P20&lt;&gt;"",INDEX($B$1:$B$6,MATCH('Antwoorden leerlingen'!P20,$A$1:$A$6,0)),0))</f>
        <v>0</v>
      </c>
      <c r="Q25" s="11">
        <f>'Antwoorden leerlingen'!Q20</f>
        <v>0</v>
      </c>
      <c r="R25" s="11">
        <f>'Antwoorden leerlingen'!R20</f>
        <v>0</v>
      </c>
      <c r="S25" s="11">
        <f>_xlfn.SINGLE(IF('Antwoorden leerlingen'!S20&lt;&gt;"",INDEX($B$1:$B$6,MATCH('Antwoorden leerlingen'!S20,$A$1:$A$6,0)),0))</f>
        <v>0</v>
      </c>
      <c r="T25" s="11">
        <f>'Antwoorden leerlingen'!T20</f>
        <v>0</v>
      </c>
      <c r="U25" s="11">
        <f>_xlfn.SINGLE(IF('Antwoorden leerlingen'!U20&lt;&gt;"",INDEX($B$1:$B$6,MATCH('Antwoorden leerlingen'!U20,$A$1:$A$6,0)),0))</f>
        <v>0</v>
      </c>
      <c r="V25" s="11">
        <f>_xlfn.SINGLE(IF('Antwoorden leerlingen'!V20&lt;&gt;"",INDEX($B$1:$B$6,MATCH('Antwoorden leerlingen'!V20,$A$1:$A$6,0)),0))</f>
        <v>0</v>
      </c>
      <c r="W25" s="11">
        <f>'Antwoorden leerlingen'!W20</f>
        <v>0</v>
      </c>
      <c r="X25">
        <f t="shared" si="0"/>
        <v>0</v>
      </c>
    </row>
    <row r="26" spans="1:24" x14ac:dyDescent="0.35">
      <c r="A26" s="5" t="s">
        <v>83</v>
      </c>
      <c r="B26" s="5">
        <v>15</v>
      </c>
      <c r="C26" s="11">
        <f>'Antwoorden leerlingen'!C21</f>
        <v>0</v>
      </c>
      <c r="D26" s="11">
        <f>'Antwoorden leerlingen'!D21</f>
        <v>0</v>
      </c>
      <c r="E26" s="11">
        <f>'Antwoorden leerlingen'!E21</f>
        <v>0</v>
      </c>
      <c r="F26" s="11">
        <f>'Antwoorden leerlingen'!F21</f>
        <v>0</v>
      </c>
      <c r="G26" s="11">
        <f>_xlfn.SINGLE(IF('Antwoorden leerlingen'!G21&lt;&gt;"",INDEX($B$1:$B$6,MATCH('Antwoorden leerlingen'!G21,$A$1:$A$6,0)),0))</f>
        <v>0</v>
      </c>
      <c r="H26" s="11">
        <f>_xlfn.SINGLE(IF('Antwoorden leerlingen'!H21&lt;&gt;"",INDEX($B$1:$B$6,MATCH('Antwoorden leerlingen'!H21,$A$1:$A$6,0)),0))</f>
        <v>0</v>
      </c>
      <c r="I26" s="11">
        <f>'Antwoorden leerlingen'!I21</f>
        <v>0</v>
      </c>
      <c r="J26" s="11">
        <f>_xlfn.SINGLE(IF('Antwoorden leerlingen'!J21&lt;&gt;"",INDEX($B$1:$B$6,MATCH('Antwoorden leerlingen'!J21,$A$1:$A$6,0)),0))</f>
        <v>0</v>
      </c>
      <c r="K26" s="11">
        <f>'Antwoorden leerlingen'!K21</f>
        <v>0</v>
      </c>
      <c r="L26" s="11">
        <f>_xlfn.SINGLE(IF('Antwoorden leerlingen'!L21&lt;&gt;"",INDEX($B$1:$B$6,MATCH('Antwoorden leerlingen'!L21,$A$1:$A$6,0)),0))</f>
        <v>0</v>
      </c>
      <c r="M26" s="11">
        <f>'Antwoorden leerlingen'!M21</f>
        <v>0</v>
      </c>
      <c r="N26" s="11">
        <f>_xlfn.SINGLE(IF('Antwoorden leerlingen'!N21&lt;&gt;"",INDEX($B$1:$B$6,MATCH('Antwoorden leerlingen'!N21,$A$1:$A$6,0)),0))</f>
        <v>0</v>
      </c>
      <c r="O26" s="11">
        <f>_xlfn.SINGLE(IF('Antwoorden leerlingen'!O21&lt;&gt;"",INDEX($B$1:$B$6,MATCH('Antwoorden leerlingen'!O21,$A$1:$A$6,0)),0))</f>
        <v>0</v>
      </c>
      <c r="P26" s="11">
        <f>_xlfn.SINGLE(IF('Antwoorden leerlingen'!P21&lt;&gt;"",INDEX($B$1:$B$6,MATCH('Antwoorden leerlingen'!P21,$A$1:$A$6,0)),0))</f>
        <v>0</v>
      </c>
      <c r="Q26" s="11">
        <f>'Antwoorden leerlingen'!Q21</f>
        <v>0</v>
      </c>
      <c r="R26" s="11">
        <f>'Antwoorden leerlingen'!R21</f>
        <v>0</v>
      </c>
      <c r="S26" s="11">
        <f>_xlfn.SINGLE(IF('Antwoorden leerlingen'!S21&lt;&gt;"",INDEX($B$1:$B$6,MATCH('Antwoorden leerlingen'!S21,$A$1:$A$6,0)),0))</f>
        <v>0</v>
      </c>
      <c r="T26" s="11">
        <f>'Antwoorden leerlingen'!T21</f>
        <v>0</v>
      </c>
      <c r="U26" s="11">
        <f>_xlfn.SINGLE(IF('Antwoorden leerlingen'!U21&lt;&gt;"",INDEX($B$1:$B$6,MATCH('Antwoorden leerlingen'!U21,$A$1:$A$6,0)),0))</f>
        <v>0</v>
      </c>
      <c r="V26" s="11">
        <f>_xlfn.SINGLE(IF('Antwoorden leerlingen'!V21&lt;&gt;"",INDEX($B$1:$B$6,MATCH('Antwoorden leerlingen'!V21,$A$1:$A$6,0)),0))</f>
        <v>0</v>
      </c>
      <c r="W26" s="11">
        <f>'Antwoorden leerlingen'!W21</f>
        <v>0</v>
      </c>
      <c r="X26">
        <f t="shared" si="0"/>
        <v>0</v>
      </c>
    </row>
    <row r="27" spans="1:24" x14ac:dyDescent="0.35">
      <c r="A27" s="5" t="s">
        <v>83</v>
      </c>
      <c r="B27" s="5">
        <v>16</v>
      </c>
      <c r="C27" s="11">
        <f>'Antwoorden leerlingen'!C22</f>
        <v>0</v>
      </c>
      <c r="D27" s="11">
        <f>'Antwoorden leerlingen'!D22</f>
        <v>0</v>
      </c>
      <c r="E27" s="11">
        <f>'Antwoorden leerlingen'!E22</f>
        <v>0</v>
      </c>
      <c r="F27" s="11">
        <f>'Antwoorden leerlingen'!F22</f>
        <v>0</v>
      </c>
      <c r="G27" s="11">
        <f>_xlfn.SINGLE(IF('Antwoorden leerlingen'!G22&lt;&gt;"",INDEX($B$1:$B$6,MATCH('Antwoorden leerlingen'!G22,$A$1:$A$6,0)),0))</f>
        <v>0</v>
      </c>
      <c r="H27" s="11">
        <f>_xlfn.SINGLE(IF('Antwoorden leerlingen'!H22&lt;&gt;"",INDEX($B$1:$B$6,MATCH('Antwoorden leerlingen'!H22,$A$1:$A$6,0)),0))</f>
        <v>0</v>
      </c>
      <c r="I27" s="11">
        <f>'Antwoorden leerlingen'!I22</f>
        <v>0</v>
      </c>
      <c r="J27" s="11">
        <f>_xlfn.SINGLE(IF('Antwoorden leerlingen'!J22&lt;&gt;"",INDEX($B$1:$B$6,MATCH('Antwoorden leerlingen'!J22,$A$1:$A$6,0)),0))</f>
        <v>0</v>
      </c>
      <c r="K27" s="11">
        <f>'Antwoorden leerlingen'!K22</f>
        <v>0</v>
      </c>
      <c r="L27" s="11">
        <f>_xlfn.SINGLE(IF('Antwoorden leerlingen'!L22&lt;&gt;"",INDEX($B$1:$B$6,MATCH('Antwoorden leerlingen'!L22,$A$1:$A$6,0)),0))</f>
        <v>0</v>
      </c>
      <c r="M27" s="11">
        <f>'Antwoorden leerlingen'!M22</f>
        <v>0</v>
      </c>
      <c r="N27" s="11">
        <f>_xlfn.SINGLE(IF('Antwoorden leerlingen'!N22&lt;&gt;"",INDEX($B$1:$B$6,MATCH('Antwoorden leerlingen'!N22,$A$1:$A$6,0)),0))</f>
        <v>0</v>
      </c>
      <c r="O27" s="11">
        <f>_xlfn.SINGLE(IF('Antwoorden leerlingen'!O22&lt;&gt;"",INDEX($B$1:$B$6,MATCH('Antwoorden leerlingen'!O22,$A$1:$A$6,0)),0))</f>
        <v>0</v>
      </c>
      <c r="P27" s="11">
        <f>_xlfn.SINGLE(IF('Antwoorden leerlingen'!P22&lt;&gt;"",INDEX($B$1:$B$6,MATCH('Antwoorden leerlingen'!P22,$A$1:$A$6,0)),0))</f>
        <v>0</v>
      </c>
      <c r="Q27" s="11">
        <f>'Antwoorden leerlingen'!Q22</f>
        <v>0</v>
      </c>
      <c r="R27" s="11">
        <f>'Antwoorden leerlingen'!R22</f>
        <v>0</v>
      </c>
      <c r="S27" s="11">
        <f>_xlfn.SINGLE(IF('Antwoorden leerlingen'!S22&lt;&gt;"",INDEX($B$1:$B$6,MATCH('Antwoorden leerlingen'!S22,$A$1:$A$6,0)),0))</f>
        <v>0</v>
      </c>
      <c r="T27" s="11">
        <f>'Antwoorden leerlingen'!T22</f>
        <v>0</v>
      </c>
      <c r="U27" s="11">
        <f>_xlfn.SINGLE(IF('Antwoorden leerlingen'!U22&lt;&gt;"",INDEX($B$1:$B$6,MATCH('Antwoorden leerlingen'!U22,$A$1:$A$6,0)),0))</f>
        <v>0</v>
      </c>
      <c r="V27" s="11">
        <f>_xlfn.SINGLE(IF('Antwoorden leerlingen'!V22&lt;&gt;"",INDEX($B$1:$B$6,MATCH('Antwoorden leerlingen'!V22,$A$1:$A$6,0)),0))</f>
        <v>0</v>
      </c>
      <c r="W27" s="11">
        <f>'Antwoorden leerlingen'!W22</f>
        <v>0</v>
      </c>
      <c r="X27">
        <f t="shared" si="0"/>
        <v>0</v>
      </c>
    </row>
    <row r="28" spans="1:24" x14ac:dyDescent="0.35">
      <c r="A28" s="5" t="s">
        <v>83</v>
      </c>
      <c r="B28" s="5">
        <v>17</v>
      </c>
      <c r="C28" s="11">
        <f>'Antwoorden leerlingen'!C23</f>
        <v>0</v>
      </c>
      <c r="D28" s="11">
        <f>'Antwoorden leerlingen'!D23</f>
        <v>0</v>
      </c>
      <c r="E28" s="11">
        <f>'Antwoorden leerlingen'!E23</f>
        <v>0</v>
      </c>
      <c r="F28" s="11">
        <f>'Antwoorden leerlingen'!F23</f>
        <v>0</v>
      </c>
      <c r="G28" s="11">
        <f>_xlfn.SINGLE(IF('Antwoorden leerlingen'!G23&lt;&gt;"",INDEX($B$1:$B$6,MATCH('Antwoorden leerlingen'!G23,$A$1:$A$6,0)),0))</f>
        <v>0</v>
      </c>
      <c r="H28" s="11">
        <f>_xlfn.SINGLE(IF('Antwoorden leerlingen'!H23&lt;&gt;"",INDEX($B$1:$B$6,MATCH('Antwoorden leerlingen'!H23,$A$1:$A$6,0)),0))</f>
        <v>0</v>
      </c>
      <c r="I28" s="11">
        <f>'Antwoorden leerlingen'!I23</f>
        <v>0</v>
      </c>
      <c r="J28" s="11">
        <f>_xlfn.SINGLE(IF('Antwoorden leerlingen'!J23&lt;&gt;"",INDEX($B$1:$B$6,MATCH('Antwoorden leerlingen'!J23,$A$1:$A$6,0)),0))</f>
        <v>0</v>
      </c>
      <c r="K28" s="11">
        <f>'Antwoorden leerlingen'!K23</f>
        <v>0</v>
      </c>
      <c r="L28" s="11">
        <f>_xlfn.SINGLE(IF('Antwoorden leerlingen'!L23&lt;&gt;"",INDEX($B$1:$B$6,MATCH('Antwoorden leerlingen'!L23,$A$1:$A$6,0)),0))</f>
        <v>0</v>
      </c>
      <c r="M28" s="11">
        <f>'Antwoorden leerlingen'!M23</f>
        <v>0</v>
      </c>
      <c r="N28" s="11">
        <f>_xlfn.SINGLE(IF('Antwoorden leerlingen'!N23&lt;&gt;"",INDEX($B$1:$B$6,MATCH('Antwoorden leerlingen'!N23,$A$1:$A$6,0)),0))</f>
        <v>0</v>
      </c>
      <c r="O28" s="11">
        <f>_xlfn.SINGLE(IF('Antwoorden leerlingen'!O23&lt;&gt;"",INDEX($B$1:$B$6,MATCH('Antwoorden leerlingen'!O23,$A$1:$A$6,0)),0))</f>
        <v>0</v>
      </c>
      <c r="P28" s="11">
        <f>_xlfn.SINGLE(IF('Antwoorden leerlingen'!P23&lt;&gt;"",INDEX($B$1:$B$6,MATCH('Antwoorden leerlingen'!P23,$A$1:$A$6,0)),0))</f>
        <v>0</v>
      </c>
      <c r="Q28" s="11">
        <f>'Antwoorden leerlingen'!Q23</f>
        <v>0</v>
      </c>
      <c r="R28" s="11">
        <f>'Antwoorden leerlingen'!R23</f>
        <v>0</v>
      </c>
      <c r="S28" s="11">
        <f>_xlfn.SINGLE(IF('Antwoorden leerlingen'!S23&lt;&gt;"",INDEX($B$1:$B$6,MATCH('Antwoorden leerlingen'!S23,$A$1:$A$6,0)),0))</f>
        <v>0</v>
      </c>
      <c r="T28" s="11">
        <f>'Antwoorden leerlingen'!T23</f>
        <v>0</v>
      </c>
      <c r="U28" s="11">
        <f>_xlfn.SINGLE(IF('Antwoorden leerlingen'!U23&lt;&gt;"",INDEX($B$1:$B$6,MATCH('Antwoorden leerlingen'!U23,$A$1:$A$6,0)),0))</f>
        <v>0</v>
      </c>
      <c r="V28" s="11">
        <f>_xlfn.SINGLE(IF('Antwoorden leerlingen'!V23&lt;&gt;"",INDEX($B$1:$B$6,MATCH('Antwoorden leerlingen'!V23,$A$1:$A$6,0)),0))</f>
        <v>0</v>
      </c>
      <c r="W28" s="11">
        <f>'Antwoorden leerlingen'!W23</f>
        <v>0</v>
      </c>
      <c r="X28">
        <f t="shared" si="0"/>
        <v>0</v>
      </c>
    </row>
    <row r="29" spans="1:24" x14ac:dyDescent="0.35">
      <c r="A29" s="5" t="s">
        <v>83</v>
      </c>
      <c r="B29" s="5">
        <v>18</v>
      </c>
      <c r="C29" s="11">
        <f>'Antwoorden leerlingen'!C24</f>
        <v>0</v>
      </c>
      <c r="D29" s="11">
        <f>'Antwoorden leerlingen'!D24</f>
        <v>0</v>
      </c>
      <c r="E29" s="11">
        <f>'Antwoorden leerlingen'!E24</f>
        <v>0</v>
      </c>
      <c r="F29" s="11">
        <f>'Antwoorden leerlingen'!F24</f>
        <v>0</v>
      </c>
      <c r="G29" s="11">
        <f>_xlfn.SINGLE(IF('Antwoorden leerlingen'!G24&lt;&gt;"",INDEX($B$1:$B$6,MATCH('Antwoorden leerlingen'!G24,$A$1:$A$6,0)),0))</f>
        <v>0</v>
      </c>
      <c r="H29" s="11">
        <f>_xlfn.SINGLE(IF('Antwoorden leerlingen'!H24&lt;&gt;"",INDEX($B$1:$B$6,MATCH('Antwoorden leerlingen'!H24,$A$1:$A$6,0)),0))</f>
        <v>0</v>
      </c>
      <c r="I29" s="11">
        <f>'Antwoorden leerlingen'!I24</f>
        <v>0</v>
      </c>
      <c r="J29" s="11">
        <f>_xlfn.SINGLE(IF('Antwoorden leerlingen'!J24&lt;&gt;"",INDEX($B$1:$B$6,MATCH('Antwoorden leerlingen'!J24,$A$1:$A$6,0)),0))</f>
        <v>0</v>
      </c>
      <c r="K29" s="11">
        <f>'Antwoorden leerlingen'!K24</f>
        <v>0</v>
      </c>
      <c r="L29" s="11">
        <f>_xlfn.SINGLE(IF('Antwoorden leerlingen'!L24&lt;&gt;"",INDEX($B$1:$B$6,MATCH('Antwoorden leerlingen'!L24,$A$1:$A$6,0)),0))</f>
        <v>0</v>
      </c>
      <c r="M29" s="11">
        <f>'Antwoorden leerlingen'!M24</f>
        <v>0</v>
      </c>
      <c r="N29" s="11">
        <f>_xlfn.SINGLE(IF('Antwoorden leerlingen'!N24&lt;&gt;"",INDEX($B$1:$B$6,MATCH('Antwoorden leerlingen'!N24,$A$1:$A$6,0)),0))</f>
        <v>0</v>
      </c>
      <c r="O29" s="11">
        <f>_xlfn.SINGLE(IF('Antwoorden leerlingen'!O24&lt;&gt;"",INDEX($B$1:$B$6,MATCH('Antwoorden leerlingen'!O24,$A$1:$A$6,0)),0))</f>
        <v>0</v>
      </c>
      <c r="P29" s="11">
        <f>_xlfn.SINGLE(IF('Antwoorden leerlingen'!P24&lt;&gt;"",INDEX($B$1:$B$6,MATCH('Antwoorden leerlingen'!P24,$A$1:$A$6,0)),0))</f>
        <v>0</v>
      </c>
      <c r="Q29" s="11">
        <f>'Antwoorden leerlingen'!Q24</f>
        <v>0</v>
      </c>
      <c r="R29" s="11">
        <f>'Antwoorden leerlingen'!R24</f>
        <v>0</v>
      </c>
      <c r="S29" s="11">
        <f>_xlfn.SINGLE(IF('Antwoorden leerlingen'!S24&lt;&gt;"",INDEX($B$1:$B$6,MATCH('Antwoorden leerlingen'!S24,$A$1:$A$6,0)),0))</f>
        <v>0</v>
      </c>
      <c r="T29" s="11">
        <f>'Antwoorden leerlingen'!T24</f>
        <v>0</v>
      </c>
      <c r="U29" s="11">
        <f>_xlfn.SINGLE(IF('Antwoorden leerlingen'!U24&lt;&gt;"",INDEX($B$1:$B$6,MATCH('Antwoorden leerlingen'!U24,$A$1:$A$6,0)),0))</f>
        <v>0</v>
      </c>
      <c r="V29" s="11">
        <f>_xlfn.SINGLE(IF('Antwoorden leerlingen'!V24&lt;&gt;"",INDEX($B$1:$B$6,MATCH('Antwoorden leerlingen'!V24,$A$1:$A$6,0)),0))</f>
        <v>0</v>
      </c>
      <c r="W29" s="11">
        <f>'Antwoorden leerlingen'!W24</f>
        <v>0</v>
      </c>
      <c r="X29">
        <f t="shared" si="0"/>
        <v>0</v>
      </c>
    </row>
    <row r="30" spans="1:24" x14ac:dyDescent="0.35">
      <c r="A30" s="5" t="s">
        <v>83</v>
      </c>
      <c r="B30" s="5">
        <v>19</v>
      </c>
      <c r="C30" s="11">
        <f>'Antwoorden leerlingen'!C25</f>
        <v>0</v>
      </c>
      <c r="D30" s="11">
        <f>'Antwoorden leerlingen'!D25</f>
        <v>0</v>
      </c>
      <c r="E30" s="11">
        <f>'Antwoorden leerlingen'!E25</f>
        <v>0</v>
      </c>
      <c r="F30" s="11">
        <f>'Antwoorden leerlingen'!F25</f>
        <v>0</v>
      </c>
      <c r="G30" s="11">
        <f>_xlfn.SINGLE(IF('Antwoorden leerlingen'!G25&lt;&gt;"",INDEX($B$1:$B$6,MATCH('Antwoorden leerlingen'!G25,$A$1:$A$6,0)),0))</f>
        <v>0</v>
      </c>
      <c r="H30" s="11">
        <f>_xlfn.SINGLE(IF('Antwoorden leerlingen'!H25&lt;&gt;"",INDEX($B$1:$B$6,MATCH('Antwoorden leerlingen'!H25,$A$1:$A$6,0)),0))</f>
        <v>0</v>
      </c>
      <c r="I30" s="11">
        <f>'Antwoorden leerlingen'!I25</f>
        <v>0</v>
      </c>
      <c r="J30" s="11">
        <f>_xlfn.SINGLE(IF('Antwoorden leerlingen'!J25&lt;&gt;"",INDEX($B$1:$B$6,MATCH('Antwoorden leerlingen'!J25,$A$1:$A$6,0)),0))</f>
        <v>0</v>
      </c>
      <c r="K30" s="11">
        <f>'Antwoorden leerlingen'!K25</f>
        <v>0</v>
      </c>
      <c r="L30" s="11">
        <f>_xlfn.SINGLE(IF('Antwoorden leerlingen'!L25&lt;&gt;"",INDEX($B$1:$B$6,MATCH('Antwoorden leerlingen'!L25,$A$1:$A$6,0)),0))</f>
        <v>0</v>
      </c>
      <c r="M30" s="11">
        <f>'Antwoorden leerlingen'!M25</f>
        <v>0</v>
      </c>
      <c r="N30" s="11">
        <f>_xlfn.SINGLE(IF('Antwoorden leerlingen'!N25&lt;&gt;"",INDEX($B$1:$B$6,MATCH('Antwoorden leerlingen'!N25,$A$1:$A$6,0)),0))</f>
        <v>0</v>
      </c>
      <c r="O30" s="11">
        <f>_xlfn.SINGLE(IF('Antwoorden leerlingen'!O25&lt;&gt;"",INDEX($B$1:$B$6,MATCH('Antwoorden leerlingen'!O25,$A$1:$A$6,0)),0))</f>
        <v>0</v>
      </c>
      <c r="P30" s="11">
        <f>_xlfn.SINGLE(IF('Antwoorden leerlingen'!P25&lt;&gt;"",INDEX($B$1:$B$6,MATCH('Antwoorden leerlingen'!P25,$A$1:$A$6,0)),0))</f>
        <v>0</v>
      </c>
      <c r="Q30" s="11">
        <f>'Antwoorden leerlingen'!Q25</f>
        <v>0</v>
      </c>
      <c r="R30" s="11">
        <f>'Antwoorden leerlingen'!R25</f>
        <v>0</v>
      </c>
      <c r="S30" s="11">
        <f>_xlfn.SINGLE(IF('Antwoorden leerlingen'!S25&lt;&gt;"",INDEX($B$1:$B$6,MATCH('Antwoorden leerlingen'!S25,$A$1:$A$6,0)),0))</f>
        <v>0</v>
      </c>
      <c r="T30" s="11">
        <f>'Antwoorden leerlingen'!T25</f>
        <v>0</v>
      </c>
      <c r="U30" s="11">
        <f>_xlfn.SINGLE(IF('Antwoorden leerlingen'!U25&lt;&gt;"",INDEX($B$1:$B$6,MATCH('Antwoorden leerlingen'!U25,$A$1:$A$6,0)),0))</f>
        <v>0</v>
      </c>
      <c r="V30" s="11">
        <f>_xlfn.SINGLE(IF('Antwoorden leerlingen'!V25&lt;&gt;"",INDEX($B$1:$B$6,MATCH('Antwoorden leerlingen'!V25,$A$1:$A$6,0)),0))</f>
        <v>0</v>
      </c>
      <c r="W30" s="11">
        <f>'Antwoorden leerlingen'!W25</f>
        <v>0</v>
      </c>
      <c r="X30">
        <f t="shared" si="0"/>
        <v>0</v>
      </c>
    </row>
    <row r="31" spans="1:24" x14ac:dyDescent="0.35">
      <c r="A31" s="5" t="s">
        <v>83</v>
      </c>
      <c r="B31" s="5">
        <v>20</v>
      </c>
      <c r="C31" s="11">
        <f>'Antwoorden leerlingen'!C26</f>
        <v>0</v>
      </c>
      <c r="D31" s="11">
        <f>'Antwoorden leerlingen'!D26</f>
        <v>0</v>
      </c>
      <c r="E31" s="11">
        <f>'Antwoorden leerlingen'!E26</f>
        <v>0</v>
      </c>
      <c r="F31" s="11">
        <f>'Antwoorden leerlingen'!F26</f>
        <v>0</v>
      </c>
      <c r="G31" s="11">
        <f>_xlfn.SINGLE(IF('Antwoorden leerlingen'!G26&lt;&gt;"",INDEX($B$1:$B$6,MATCH('Antwoorden leerlingen'!G26,$A$1:$A$6,0)),0))</f>
        <v>0</v>
      </c>
      <c r="H31" s="11">
        <f>_xlfn.SINGLE(IF('Antwoorden leerlingen'!H26&lt;&gt;"",INDEX($B$1:$B$6,MATCH('Antwoorden leerlingen'!H26,$A$1:$A$6,0)),0))</f>
        <v>0</v>
      </c>
      <c r="I31" s="11">
        <f>'Antwoorden leerlingen'!I26</f>
        <v>0</v>
      </c>
      <c r="J31" s="11">
        <f>_xlfn.SINGLE(IF('Antwoorden leerlingen'!J26&lt;&gt;"",INDEX($B$1:$B$6,MATCH('Antwoorden leerlingen'!J26,$A$1:$A$6,0)),0))</f>
        <v>0</v>
      </c>
      <c r="K31" s="11">
        <f>'Antwoorden leerlingen'!K26</f>
        <v>0</v>
      </c>
      <c r="L31" s="11">
        <f>_xlfn.SINGLE(IF('Antwoorden leerlingen'!L26&lt;&gt;"",INDEX($B$1:$B$6,MATCH('Antwoorden leerlingen'!L26,$A$1:$A$6,0)),0))</f>
        <v>0</v>
      </c>
      <c r="M31" s="11">
        <f>'Antwoorden leerlingen'!M26</f>
        <v>0</v>
      </c>
      <c r="N31" s="11">
        <f>_xlfn.SINGLE(IF('Antwoorden leerlingen'!N26&lt;&gt;"",INDEX($B$1:$B$6,MATCH('Antwoorden leerlingen'!N26,$A$1:$A$6,0)),0))</f>
        <v>0</v>
      </c>
      <c r="O31" s="11">
        <f>_xlfn.SINGLE(IF('Antwoorden leerlingen'!O26&lt;&gt;"",INDEX($B$1:$B$6,MATCH('Antwoorden leerlingen'!O26,$A$1:$A$6,0)),0))</f>
        <v>0</v>
      </c>
      <c r="P31" s="11">
        <f>_xlfn.SINGLE(IF('Antwoorden leerlingen'!P26&lt;&gt;"",INDEX($B$1:$B$6,MATCH('Antwoorden leerlingen'!P26,$A$1:$A$6,0)),0))</f>
        <v>0</v>
      </c>
      <c r="Q31" s="11">
        <f>'Antwoorden leerlingen'!Q26</f>
        <v>0</v>
      </c>
      <c r="R31" s="11">
        <f>'Antwoorden leerlingen'!R26</f>
        <v>0</v>
      </c>
      <c r="S31" s="11">
        <f>_xlfn.SINGLE(IF('Antwoorden leerlingen'!S26&lt;&gt;"",INDEX($B$1:$B$6,MATCH('Antwoorden leerlingen'!S26,$A$1:$A$6,0)),0))</f>
        <v>0</v>
      </c>
      <c r="T31" s="11">
        <f>'Antwoorden leerlingen'!T26</f>
        <v>0</v>
      </c>
      <c r="U31" s="11">
        <f>_xlfn.SINGLE(IF('Antwoorden leerlingen'!U26&lt;&gt;"",INDEX($B$1:$B$6,MATCH('Antwoorden leerlingen'!U26,$A$1:$A$6,0)),0))</f>
        <v>0</v>
      </c>
      <c r="V31" s="11">
        <f>_xlfn.SINGLE(IF('Antwoorden leerlingen'!V26&lt;&gt;"",INDEX($B$1:$B$6,MATCH('Antwoorden leerlingen'!V26,$A$1:$A$6,0)),0))</f>
        <v>0</v>
      </c>
      <c r="W31" s="11">
        <f>'Antwoorden leerlingen'!W26</f>
        <v>0</v>
      </c>
      <c r="X31">
        <f t="shared" si="0"/>
        <v>0</v>
      </c>
    </row>
    <row r="32" spans="1:24" x14ac:dyDescent="0.35">
      <c r="A32" s="5" t="s">
        <v>83</v>
      </c>
      <c r="B32" s="5">
        <v>21</v>
      </c>
      <c r="C32" s="11">
        <f>'Antwoorden leerlingen'!C27</f>
        <v>0</v>
      </c>
      <c r="D32" s="11">
        <f>'Antwoorden leerlingen'!D27</f>
        <v>0</v>
      </c>
      <c r="E32" s="11">
        <f>'Antwoorden leerlingen'!E27</f>
        <v>0</v>
      </c>
      <c r="F32" s="11">
        <f>'Antwoorden leerlingen'!F27</f>
        <v>0</v>
      </c>
      <c r="G32" s="11">
        <f>_xlfn.SINGLE(IF('Antwoorden leerlingen'!G27&lt;&gt;"",INDEX($B$1:$B$6,MATCH('Antwoorden leerlingen'!G27,$A$1:$A$6,0)),0))</f>
        <v>0</v>
      </c>
      <c r="H32" s="11">
        <f>_xlfn.SINGLE(IF('Antwoorden leerlingen'!H27&lt;&gt;"",INDEX($B$1:$B$6,MATCH('Antwoorden leerlingen'!H27,$A$1:$A$6,0)),0))</f>
        <v>0</v>
      </c>
      <c r="I32" s="11">
        <f>'Antwoorden leerlingen'!I27</f>
        <v>0</v>
      </c>
      <c r="J32" s="11">
        <f>_xlfn.SINGLE(IF('Antwoorden leerlingen'!J27&lt;&gt;"",INDEX($B$1:$B$6,MATCH('Antwoorden leerlingen'!J27,$A$1:$A$6,0)),0))</f>
        <v>0</v>
      </c>
      <c r="K32" s="11">
        <f>'Antwoorden leerlingen'!K27</f>
        <v>0</v>
      </c>
      <c r="L32" s="11">
        <f>_xlfn.SINGLE(IF('Antwoorden leerlingen'!L27&lt;&gt;"",INDEX($B$1:$B$6,MATCH('Antwoorden leerlingen'!L27,$A$1:$A$6,0)),0))</f>
        <v>0</v>
      </c>
      <c r="M32" s="11">
        <f>'Antwoorden leerlingen'!M27</f>
        <v>0</v>
      </c>
      <c r="N32" s="11">
        <f>_xlfn.SINGLE(IF('Antwoorden leerlingen'!N27&lt;&gt;"",INDEX($B$1:$B$6,MATCH('Antwoorden leerlingen'!N27,$A$1:$A$6,0)),0))</f>
        <v>0</v>
      </c>
      <c r="O32" s="11">
        <f>_xlfn.SINGLE(IF('Antwoorden leerlingen'!O27&lt;&gt;"",INDEX($B$1:$B$6,MATCH('Antwoorden leerlingen'!O27,$A$1:$A$6,0)),0))</f>
        <v>0</v>
      </c>
      <c r="P32" s="11">
        <f>_xlfn.SINGLE(IF('Antwoorden leerlingen'!P27&lt;&gt;"",INDEX($B$1:$B$6,MATCH('Antwoorden leerlingen'!P27,$A$1:$A$6,0)),0))</f>
        <v>0</v>
      </c>
      <c r="Q32" s="11">
        <f>'Antwoorden leerlingen'!Q27</f>
        <v>0</v>
      </c>
      <c r="R32" s="11">
        <f>'Antwoorden leerlingen'!R27</f>
        <v>0</v>
      </c>
      <c r="S32" s="11">
        <f>_xlfn.SINGLE(IF('Antwoorden leerlingen'!S27&lt;&gt;"",INDEX($B$1:$B$6,MATCH('Antwoorden leerlingen'!S27,$A$1:$A$6,0)),0))</f>
        <v>0</v>
      </c>
      <c r="T32" s="11">
        <f>'Antwoorden leerlingen'!T27</f>
        <v>0</v>
      </c>
      <c r="U32" s="11">
        <f>_xlfn.SINGLE(IF('Antwoorden leerlingen'!U27&lt;&gt;"",INDEX($B$1:$B$6,MATCH('Antwoorden leerlingen'!U27,$A$1:$A$6,0)),0))</f>
        <v>0</v>
      </c>
      <c r="V32" s="11">
        <f>_xlfn.SINGLE(IF('Antwoorden leerlingen'!V27&lt;&gt;"",INDEX($B$1:$B$6,MATCH('Antwoorden leerlingen'!V27,$A$1:$A$6,0)),0))</f>
        <v>0</v>
      </c>
      <c r="W32" s="11">
        <f>'Antwoorden leerlingen'!W27</f>
        <v>0</v>
      </c>
      <c r="X32">
        <f t="shared" si="0"/>
        <v>0</v>
      </c>
    </row>
    <row r="33" spans="1:24" x14ac:dyDescent="0.35">
      <c r="A33" s="5" t="s">
        <v>83</v>
      </c>
      <c r="B33" s="5">
        <v>22</v>
      </c>
      <c r="C33" s="11">
        <f>'Antwoorden leerlingen'!C28</f>
        <v>0</v>
      </c>
      <c r="D33" s="11">
        <f>'Antwoorden leerlingen'!D28</f>
        <v>0</v>
      </c>
      <c r="E33" s="11">
        <f>'Antwoorden leerlingen'!E28</f>
        <v>0</v>
      </c>
      <c r="F33" s="11">
        <f>'Antwoorden leerlingen'!F28</f>
        <v>0</v>
      </c>
      <c r="G33" s="11">
        <f>_xlfn.SINGLE(IF('Antwoorden leerlingen'!G28&lt;&gt;"",INDEX($B$1:$B$6,MATCH('Antwoorden leerlingen'!G28,$A$1:$A$6,0)),0))</f>
        <v>0</v>
      </c>
      <c r="H33" s="11">
        <f>_xlfn.SINGLE(IF('Antwoorden leerlingen'!H28&lt;&gt;"",INDEX($B$1:$B$6,MATCH('Antwoorden leerlingen'!H28,$A$1:$A$6,0)),0))</f>
        <v>0</v>
      </c>
      <c r="I33" s="11">
        <f>'Antwoorden leerlingen'!I28</f>
        <v>0</v>
      </c>
      <c r="J33" s="11">
        <f>_xlfn.SINGLE(IF('Antwoorden leerlingen'!J28&lt;&gt;"",INDEX($B$1:$B$6,MATCH('Antwoorden leerlingen'!J28,$A$1:$A$6,0)),0))</f>
        <v>0</v>
      </c>
      <c r="K33" s="11">
        <f>'Antwoorden leerlingen'!K28</f>
        <v>0</v>
      </c>
      <c r="L33" s="11">
        <f>_xlfn.SINGLE(IF('Antwoorden leerlingen'!L28&lt;&gt;"",INDEX($B$1:$B$6,MATCH('Antwoorden leerlingen'!L28,$A$1:$A$6,0)),0))</f>
        <v>0</v>
      </c>
      <c r="M33" s="11">
        <f>'Antwoorden leerlingen'!M28</f>
        <v>0</v>
      </c>
      <c r="N33" s="11">
        <f>_xlfn.SINGLE(IF('Antwoorden leerlingen'!N28&lt;&gt;"",INDEX($B$1:$B$6,MATCH('Antwoorden leerlingen'!N28,$A$1:$A$6,0)),0))</f>
        <v>0</v>
      </c>
      <c r="O33" s="11">
        <f>_xlfn.SINGLE(IF('Antwoorden leerlingen'!O28&lt;&gt;"",INDEX($B$1:$B$6,MATCH('Antwoorden leerlingen'!O28,$A$1:$A$6,0)),0))</f>
        <v>0</v>
      </c>
      <c r="P33" s="11">
        <f>_xlfn.SINGLE(IF('Antwoorden leerlingen'!P28&lt;&gt;"",INDEX($B$1:$B$6,MATCH('Antwoorden leerlingen'!P28,$A$1:$A$6,0)),0))</f>
        <v>0</v>
      </c>
      <c r="Q33" s="11">
        <f>'Antwoorden leerlingen'!Q28</f>
        <v>0</v>
      </c>
      <c r="R33" s="11">
        <f>'Antwoorden leerlingen'!R28</f>
        <v>0</v>
      </c>
      <c r="S33" s="11">
        <f>_xlfn.SINGLE(IF('Antwoorden leerlingen'!S28&lt;&gt;"",INDEX($B$1:$B$6,MATCH('Antwoorden leerlingen'!S28,$A$1:$A$6,0)),0))</f>
        <v>0</v>
      </c>
      <c r="T33" s="11">
        <f>'Antwoorden leerlingen'!T28</f>
        <v>0</v>
      </c>
      <c r="U33" s="11">
        <f>_xlfn.SINGLE(IF('Antwoorden leerlingen'!U28&lt;&gt;"",INDEX($B$1:$B$6,MATCH('Antwoorden leerlingen'!U28,$A$1:$A$6,0)),0))</f>
        <v>0</v>
      </c>
      <c r="V33" s="11">
        <f>_xlfn.SINGLE(IF('Antwoorden leerlingen'!V28&lt;&gt;"",INDEX($B$1:$B$6,MATCH('Antwoorden leerlingen'!V28,$A$1:$A$6,0)),0))</f>
        <v>0</v>
      </c>
      <c r="W33" s="11">
        <f>'Antwoorden leerlingen'!W28</f>
        <v>0</v>
      </c>
      <c r="X33">
        <f t="shared" si="0"/>
        <v>0</v>
      </c>
    </row>
    <row r="34" spans="1:24" x14ac:dyDescent="0.35">
      <c r="A34" s="5" t="s">
        <v>83</v>
      </c>
      <c r="B34" s="5">
        <v>23</v>
      </c>
      <c r="C34" s="11">
        <f>'Antwoorden leerlingen'!C29</f>
        <v>0</v>
      </c>
      <c r="D34" s="11">
        <f>'Antwoorden leerlingen'!D29</f>
        <v>0</v>
      </c>
      <c r="E34" s="11">
        <f>'Antwoorden leerlingen'!E29</f>
        <v>0</v>
      </c>
      <c r="F34" s="11">
        <f>'Antwoorden leerlingen'!F29</f>
        <v>0</v>
      </c>
      <c r="G34" s="11">
        <f>_xlfn.SINGLE(IF('Antwoorden leerlingen'!G29&lt;&gt;"",INDEX($B$1:$B$6,MATCH('Antwoorden leerlingen'!G29,$A$1:$A$6,0)),0))</f>
        <v>0</v>
      </c>
      <c r="H34" s="11">
        <f>_xlfn.SINGLE(IF('Antwoorden leerlingen'!H29&lt;&gt;"",INDEX($B$1:$B$6,MATCH('Antwoorden leerlingen'!H29,$A$1:$A$6,0)),0))</f>
        <v>0</v>
      </c>
      <c r="I34" s="11">
        <f>'Antwoorden leerlingen'!I29</f>
        <v>0</v>
      </c>
      <c r="J34" s="11">
        <f>_xlfn.SINGLE(IF('Antwoorden leerlingen'!J29&lt;&gt;"",INDEX($B$1:$B$6,MATCH('Antwoorden leerlingen'!J29,$A$1:$A$6,0)),0))</f>
        <v>0</v>
      </c>
      <c r="K34" s="11">
        <f>'Antwoorden leerlingen'!K29</f>
        <v>0</v>
      </c>
      <c r="L34" s="11">
        <f>_xlfn.SINGLE(IF('Antwoorden leerlingen'!L29&lt;&gt;"",INDEX($B$1:$B$6,MATCH('Antwoorden leerlingen'!L29,$A$1:$A$6,0)),0))</f>
        <v>0</v>
      </c>
      <c r="M34" s="11">
        <f>'Antwoorden leerlingen'!M29</f>
        <v>0</v>
      </c>
      <c r="N34" s="11">
        <f>_xlfn.SINGLE(IF('Antwoorden leerlingen'!N29&lt;&gt;"",INDEX($B$1:$B$6,MATCH('Antwoorden leerlingen'!N29,$A$1:$A$6,0)),0))</f>
        <v>0</v>
      </c>
      <c r="O34" s="11">
        <f>_xlfn.SINGLE(IF('Antwoorden leerlingen'!O29&lt;&gt;"",INDEX($B$1:$B$6,MATCH('Antwoorden leerlingen'!O29,$A$1:$A$6,0)),0))</f>
        <v>0</v>
      </c>
      <c r="P34" s="11">
        <f>_xlfn.SINGLE(IF('Antwoorden leerlingen'!P29&lt;&gt;"",INDEX($B$1:$B$6,MATCH('Antwoorden leerlingen'!P29,$A$1:$A$6,0)),0))</f>
        <v>0</v>
      </c>
      <c r="Q34" s="11">
        <f>'Antwoorden leerlingen'!Q29</f>
        <v>0</v>
      </c>
      <c r="R34" s="11">
        <f>'Antwoorden leerlingen'!R29</f>
        <v>0</v>
      </c>
      <c r="S34" s="11">
        <f>_xlfn.SINGLE(IF('Antwoorden leerlingen'!S29&lt;&gt;"",INDEX($B$1:$B$6,MATCH('Antwoorden leerlingen'!S29,$A$1:$A$6,0)),0))</f>
        <v>0</v>
      </c>
      <c r="T34" s="11">
        <f>'Antwoorden leerlingen'!T29</f>
        <v>0</v>
      </c>
      <c r="U34" s="11">
        <f>_xlfn.SINGLE(IF('Antwoorden leerlingen'!U29&lt;&gt;"",INDEX($B$1:$B$6,MATCH('Antwoorden leerlingen'!U29,$A$1:$A$6,0)),0))</f>
        <v>0</v>
      </c>
      <c r="V34" s="11">
        <f>_xlfn.SINGLE(IF('Antwoorden leerlingen'!V29&lt;&gt;"",INDEX($B$1:$B$6,MATCH('Antwoorden leerlingen'!V29,$A$1:$A$6,0)),0))</f>
        <v>0</v>
      </c>
      <c r="W34" s="11">
        <f>'Antwoorden leerlingen'!W29</f>
        <v>0</v>
      </c>
      <c r="X34">
        <f t="shared" si="0"/>
        <v>0</v>
      </c>
    </row>
    <row r="35" spans="1:24" x14ac:dyDescent="0.35">
      <c r="A35" s="5" t="s">
        <v>83</v>
      </c>
      <c r="B35" s="5">
        <v>24</v>
      </c>
      <c r="C35" s="11">
        <f>'Antwoorden leerlingen'!C30</f>
        <v>0</v>
      </c>
      <c r="D35" s="11">
        <f>'Antwoorden leerlingen'!D30</f>
        <v>0</v>
      </c>
      <c r="E35" s="11">
        <f>'Antwoorden leerlingen'!E30</f>
        <v>0</v>
      </c>
      <c r="F35" s="11">
        <f>'Antwoorden leerlingen'!F30</f>
        <v>0</v>
      </c>
      <c r="G35" s="11">
        <f>_xlfn.SINGLE(IF('Antwoorden leerlingen'!G30&lt;&gt;"",INDEX($B$1:$B$6,MATCH('Antwoorden leerlingen'!G30,$A$1:$A$6,0)),0))</f>
        <v>0</v>
      </c>
      <c r="H35" s="11">
        <f>_xlfn.SINGLE(IF('Antwoorden leerlingen'!H30&lt;&gt;"",INDEX($B$1:$B$6,MATCH('Antwoorden leerlingen'!H30,$A$1:$A$6,0)),0))</f>
        <v>0</v>
      </c>
      <c r="I35" s="11">
        <f>'Antwoorden leerlingen'!I30</f>
        <v>0</v>
      </c>
      <c r="J35" s="11">
        <f>_xlfn.SINGLE(IF('Antwoorden leerlingen'!J30&lt;&gt;"",INDEX($B$1:$B$6,MATCH('Antwoorden leerlingen'!J30,$A$1:$A$6,0)),0))</f>
        <v>0</v>
      </c>
      <c r="K35" s="11">
        <f>'Antwoorden leerlingen'!K30</f>
        <v>0</v>
      </c>
      <c r="L35" s="11">
        <f>_xlfn.SINGLE(IF('Antwoorden leerlingen'!L30&lt;&gt;"",INDEX($B$1:$B$6,MATCH('Antwoorden leerlingen'!L30,$A$1:$A$6,0)),0))</f>
        <v>0</v>
      </c>
      <c r="M35" s="11">
        <f>'Antwoorden leerlingen'!M30</f>
        <v>0</v>
      </c>
      <c r="N35" s="11">
        <f>_xlfn.SINGLE(IF('Antwoorden leerlingen'!N30&lt;&gt;"",INDEX($B$1:$B$6,MATCH('Antwoorden leerlingen'!N30,$A$1:$A$6,0)),0))</f>
        <v>0</v>
      </c>
      <c r="O35" s="11">
        <f>_xlfn.SINGLE(IF('Antwoorden leerlingen'!O30&lt;&gt;"",INDEX($B$1:$B$6,MATCH('Antwoorden leerlingen'!O30,$A$1:$A$6,0)),0))</f>
        <v>0</v>
      </c>
      <c r="P35" s="11">
        <f>_xlfn.SINGLE(IF('Antwoorden leerlingen'!P30&lt;&gt;"",INDEX($B$1:$B$6,MATCH('Antwoorden leerlingen'!P30,$A$1:$A$6,0)),0))</f>
        <v>0</v>
      </c>
      <c r="Q35" s="11">
        <f>'Antwoorden leerlingen'!Q30</f>
        <v>0</v>
      </c>
      <c r="R35" s="11">
        <f>'Antwoorden leerlingen'!R30</f>
        <v>0</v>
      </c>
      <c r="S35" s="11">
        <f>_xlfn.SINGLE(IF('Antwoorden leerlingen'!S30&lt;&gt;"",INDEX($B$1:$B$6,MATCH('Antwoorden leerlingen'!S30,$A$1:$A$6,0)),0))</f>
        <v>0</v>
      </c>
      <c r="T35" s="11">
        <f>'Antwoorden leerlingen'!T30</f>
        <v>0</v>
      </c>
      <c r="U35" s="11">
        <f>_xlfn.SINGLE(IF('Antwoorden leerlingen'!U30&lt;&gt;"",INDEX($B$1:$B$6,MATCH('Antwoorden leerlingen'!U30,$A$1:$A$6,0)),0))</f>
        <v>0</v>
      </c>
      <c r="V35" s="11">
        <f>_xlfn.SINGLE(IF('Antwoorden leerlingen'!V30&lt;&gt;"",INDEX($B$1:$B$6,MATCH('Antwoorden leerlingen'!V30,$A$1:$A$6,0)),0))</f>
        <v>0</v>
      </c>
      <c r="W35" s="11">
        <f>'Antwoorden leerlingen'!W30</f>
        <v>0</v>
      </c>
      <c r="X35">
        <f t="shared" si="0"/>
        <v>0</v>
      </c>
    </row>
    <row r="36" spans="1:24" x14ac:dyDescent="0.35">
      <c r="A36" s="5" t="s">
        <v>83</v>
      </c>
      <c r="B36" s="5">
        <v>25</v>
      </c>
      <c r="C36" s="11">
        <f>'Antwoorden leerlingen'!C31</f>
        <v>0</v>
      </c>
      <c r="D36" s="11">
        <f>'Antwoorden leerlingen'!D31</f>
        <v>0</v>
      </c>
      <c r="E36" s="11">
        <f>'Antwoorden leerlingen'!E31</f>
        <v>0</v>
      </c>
      <c r="F36" s="11">
        <f>'Antwoorden leerlingen'!F31</f>
        <v>0</v>
      </c>
      <c r="G36" s="11">
        <f>_xlfn.SINGLE(IF('Antwoorden leerlingen'!G31&lt;&gt;"",INDEX($B$1:$B$6,MATCH('Antwoorden leerlingen'!G31,$A$1:$A$6,0)),0))</f>
        <v>0</v>
      </c>
      <c r="H36" s="11">
        <f>_xlfn.SINGLE(IF('Antwoorden leerlingen'!H31&lt;&gt;"",INDEX($B$1:$B$6,MATCH('Antwoorden leerlingen'!H31,$A$1:$A$6,0)),0))</f>
        <v>0</v>
      </c>
      <c r="I36" s="11">
        <f>'Antwoorden leerlingen'!I31</f>
        <v>0</v>
      </c>
      <c r="J36" s="11">
        <f>_xlfn.SINGLE(IF('Antwoorden leerlingen'!J31&lt;&gt;"",INDEX($B$1:$B$6,MATCH('Antwoorden leerlingen'!J31,$A$1:$A$6,0)),0))</f>
        <v>0</v>
      </c>
      <c r="K36" s="11">
        <f>'Antwoorden leerlingen'!K31</f>
        <v>0</v>
      </c>
      <c r="L36" s="11">
        <f>_xlfn.SINGLE(IF('Antwoorden leerlingen'!L31&lt;&gt;"",INDEX($B$1:$B$6,MATCH('Antwoorden leerlingen'!L31,$A$1:$A$6,0)),0))</f>
        <v>0</v>
      </c>
      <c r="M36" s="11">
        <f>'Antwoorden leerlingen'!M31</f>
        <v>0</v>
      </c>
      <c r="N36" s="11">
        <f>_xlfn.SINGLE(IF('Antwoorden leerlingen'!N31&lt;&gt;"",INDEX($B$1:$B$6,MATCH('Antwoorden leerlingen'!N31,$A$1:$A$6,0)),0))</f>
        <v>0</v>
      </c>
      <c r="O36" s="11">
        <f>_xlfn.SINGLE(IF('Antwoorden leerlingen'!O31&lt;&gt;"",INDEX($B$1:$B$6,MATCH('Antwoorden leerlingen'!O31,$A$1:$A$6,0)),0))</f>
        <v>0</v>
      </c>
      <c r="P36" s="11">
        <f>_xlfn.SINGLE(IF('Antwoorden leerlingen'!P31&lt;&gt;"",INDEX($B$1:$B$6,MATCH('Antwoorden leerlingen'!P31,$A$1:$A$6,0)),0))</f>
        <v>0</v>
      </c>
      <c r="Q36" s="11">
        <f>'Antwoorden leerlingen'!Q31</f>
        <v>0</v>
      </c>
      <c r="R36" s="11">
        <f>'Antwoorden leerlingen'!R31</f>
        <v>0</v>
      </c>
      <c r="S36" s="11">
        <f>_xlfn.SINGLE(IF('Antwoorden leerlingen'!S31&lt;&gt;"",INDEX($B$1:$B$6,MATCH('Antwoorden leerlingen'!S31,$A$1:$A$6,0)),0))</f>
        <v>0</v>
      </c>
      <c r="T36" s="11">
        <f>'Antwoorden leerlingen'!T31</f>
        <v>0</v>
      </c>
      <c r="U36" s="11">
        <f>_xlfn.SINGLE(IF('Antwoorden leerlingen'!U31&lt;&gt;"",INDEX($B$1:$B$6,MATCH('Antwoorden leerlingen'!U31,$A$1:$A$6,0)),0))</f>
        <v>0</v>
      </c>
      <c r="V36" s="11">
        <f>_xlfn.SINGLE(IF('Antwoorden leerlingen'!V31&lt;&gt;"",INDEX($B$1:$B$6,MATCH('Antwoorden leerlingen'!V31,$A$1:$A$6,0)),0))</f>
        <v>0</v>
      </c>
      <c r="W36" s="11">
        <f>'Antwoorden leerlingen'!W31</f>
        <v>0</v>
      </c>
      <c r="X36">
        <f t="shared" si="0"/>
        <v>0</v>
      </c>
    </row>
    <row r="37" spans="1:24" x14ac:dyDescent="0.35">
      <c r="A37" s="5" t="s">
        <v>83</v>
      </c>
      <c r="B37" s="5">
        <v>26</v>
      </c>
      <c r="C37" s="11">
        <f>'Antwoorden leerlingen'!C32</f>
        <v>0</v>
      </c>
      <c r="D37" s="11">
        <f>'Antwoorden leerlingen'!D32</f>
        <v>0</v>
      </c>
      <c r="E37" s="11">
        <f>'Antwoorden leerlingen'!E32</f>
        <v>0</v>
      </c>
      <c r="F37" s="11">
        <f>'Antwoorden leerlingen'!F32</f>
        <v>0</v>
      </c>
      <c r="G37" s="11">
        <f>_xlfn.SINGLE(IF('Antwoorden leerlingen'!G32&lt;&gt;"",INDEX($B$1:$B$6,MATCH('Antwoorden leerlingen'!G32,$A$1:$A$6,0)),0))</f>
        <v>0</v>
      </c>
      <c r="H37" s="11">
        <f>_xlfn.SINGLE(IF('Antwoorden leerlingen'!H32&lt;&gt;"",INDEX($B$1:$B$6,MATCH('Antwoorden leerlingen'!H32,$A$1:$A$6,0)),0))</f>
        <v>0</v>
      </c>
      <c r="I37" s="11">
        <f>'Antwoorden leerlingen'!I32</f>
        <v>0</v>
      </c>
      <c r="J37" s="11">
        <f>_xlfn.SINGLE(IF('Antwoorden leerlingen'!J32&lt;&gt;"",INDEX($B$1:$B$6,MATCH('Antwoorden leerlingen'!J32,$A$1:$A$6,0)),0))</f>
        <v>0</v>
      </c>
      <c r="K37" s="11">
        <f>'Antwoorden leerlingen'!K32</f>
        <v>0</v>
      </c>
      <c r="L37" s="11">
        <f>_xlfn.SINGLE(IF('Antwoorden leerlingen'!L32&lt;&gt;"",INDEX($B$1:$B$6,MATCH('Antwoorden leerlingen'!L32,$A$1:$A$6,0)),0))</f>
        <v>0</v>
      </c>
      <c r="M37" s="11">
        <f>'Antwoorden leerlingen'!M32</f>
        <v>0</v>
      </c>
      <c r="N37" s="11">
        <f>_xlfn.SINGLE(IF('Antwoorden leerlingen'!N32&lt;&gt;"",INDEX($B$1:$B$6,MATCH('Antwoorden leerlingen'!N32,$A$1:$A$6,0)),0))</f>
        <v>0</v>
      </c>
      <c r="O37" s="11">
        <f>_xlfn.SINGLE(IF('Antwoorden leerlingen'!O32&lt;&gt;"",INDEX($B$1:$B$6,MATCH('Antwoorden leerlingen'!O32,$A$1:$A$6,0)),0))</f>
        <v>0</v>
      </c>
      <c r="P37" s="11">
        <f>_xlfn.SINGLE(IF('Antwoorden leerlingen'!P32&lt;&gt;"",INDEX($B$1:$B$6,MATCH('Antwoorden leerlingen'!P32,$A$1:$A$6,0)),0))</f>
        <v>0</v>
      </c>
      <c r="Q37" s="11">
        <f>'Antwoorden leerlingen'!Q32</f>
        <v>0</v>
      </c>
      <c r="R37" s="11">
        <f>'Antwoorden leerlingen'!R32</f>
        <v>0</v>
      </c>
      <c r="S37" s="11">
        <f>_xlfn.SINGLE(IF('Antwoorden leerlingen'!S32&lt;&gt;"",INDEX($B$1:$B$6,MATCH('Antwoorden leerlingen'!S32,$A$1:$A$6,0)),0))</f>
        <v>0</v>
      </c>
      <c r="T37" s="11">
        <f>'Antwoorden leerlingen'!T32</f>
        <v>0</v>
      </c>
      <c r="U37" s="11">
        <f>_xlfn.SINGLE(IF('Antwoorden leerlingen'!U32&lt;&gt;"",INDEX($B$1:$B$6,MATCH('Antwoorden leerlingen'!U32,$A$1:$A$6,0)),0))</f>
        <v>0</v>
      </c>
      <c r="V37" s="11">
        <f>_xlfn.SINGLE(IF('Antwoorden leerlingen'!V32&lt;&gt;"",INDEX($B$1:$B$6,MATCH('Antwoorden leerlingen'!V32,$A$1:$A$6,0)),0))</f>
        <v>0</v>
      </c>
      <c r="W37" s="11">
        <f>'Antwoorden leerlingen'!W32</f>
        <v>0</v>
      </c>
      <c r="X37">
        <f t="shared" si="0"/>
        <v>0</v>
      </c>
    </row>
    <row r="38" spans="1:24" x14ac:dyDescent="0.35">
      <c r="A38" s="5" t="s">
        <v>83</v>
      </c>
      <c r="B38" s="5">
        <v>27</v>
      </c>
      <c r="C38" s="11">
        <f>'Antwoorden leerlingen'!C33</f>
        <v>0</v>
      </c>
      <c r="D38" s="11">
        <f>'Antwoorden leerlingen'!D33</f>
        <v>0</v>
      </c>
      <c r="E38" s="11">
        <f>'Antwoorden leerlingen'!E33</f>
        <v>0</v>
      </c>
      <c r="F38" s="11">
        <f>'Antwoorden leerlingen'!F33</f>
        <v>0</v>
      </c>
      <c r="G38" s="11">
        <f>_xlfn.SINGLE(IF('Antwoorden leerlingen'!G33&lt;&gt;"",INDEX($B$1:$B$6,MATCH('Antwoorden leerlingen'!G33,$A$1:$A$6,0)),0))</f>
        <v>0</v>
      </c>
      <c r="H38" s="11">
        <f>_xlfn.SINGLE(IF('Antwoorden leerlingen'!H33&lt;&gt;"",INDEX($B$1:$B$6,MATCH('Antwoorden leerlingen'!H33,$A$1:$A$6,0)),0))</f>
        <v>0</v>
      </c>
      <c r="I38" s="11">
        <f>'Antwoorden leerlingen'!I33</f>
        <v>0</v>
      </c>
      <c r="J38" s="11">
        <f>_xlfn.SINGLE(IF('Antwoorden leerlingen'!J33&lt;&gt;"",INDEX($B$1:$B$6,MATCH('Antwoorden leerlingen'!J33,$A$1:$A$6,0)),0))</f>
        <v>0</v>
      </c>
      <c r="K38" s="11">
        <f>'Antwoorden leerlingen'!K33</f>
        <v>0</v>
      </c>
      <c r="L38" s="11">
        <f>_xlfn.SINGLE(IF('Antwoorden leerlingen'!L33&lt;&gt;"",INDEX($B$1:$B$6,MATCH('Antwoorden leerlingen'!L33,$A$1:$A$6,0)),0))</f>
        <v>0</v>
      </c>
      <c r="M38" s="11">
        <f>'Antwoorden leerlingen'!M33</f>
        <v>0</v>
      </c>
      <c r="N38" s="11">
        <f>_xlfn.SINGLE(IF('Antwoorden leerlingen'!N33&lt;&gt;"",INDEX($B$1:$B$6,MATCH('Antwoorden leerlingen'!N33,$A$1:$A$6,0)),0))</f>
        <v>0</v>
      </c>
      <c r="O38" s="11">
        <f>_xlfn.SINGLE(IF('Antwoorden leerlingen'!O33&lt;&gt;"",INDEX($B$1:$B$6,MATCH('Antwoorden leerlingen'!O33,$A$1:$A$6,0)),0))</f>
        <v>0</v>
      </c>
      <c r="P38" s="11">
        <f>_xlfn.SINGLE(IF('Antwoorden leerlingen'!P33&lt;&gt;"",INDEX($B$1:$B$6,MATCH('Antwoorden leerlingen'!P33,$A$1:$A$6,0)),0))</f>
        <v>0</v>
      </c>
      <c r="Q38" s="11">
        <f>'Antwoorden leerlingen'!Q33</f>
        <v>0</v>
      </c>
      <c r="R38" s="11">
        <f>'Antwoorden leerlingen'!R33</f>
        <v>0</v>
      </c>
      <c r="S38" s="11">
        <f>_xlfn.SINGLE(IF('Antwoorden leerlingen'!S33&lt;&gt;"",INDEX($B$1:$B$6,MATCH('Antwoorden leerlingen'!S33,$A$1:$A$6,0)),0))</f>
        <v>0</v>
      </c>
      <c r="T38" s="11">
        <f>'Antwoorden leerlingen'!T33</f>
        <v>0</v>
      </c>
      <c r="U38" s="11">
        <f>_xlfn.SINGLE(IF('Antwoorden leerlingen'!U33&lt;&gt;"",INDEX($B$1:$B$6,MATCH('Antwoorden leerlingen'!U33,$A$1:$A$6,0)),0))</f>
        <v>0</v>
      </c>
      <c r="V38" s="11">
        <f>_xlfn.SINGLE(IF('Antwoorden leerlingen'!V33&lt;&gt;"",INDEX($B$1:$B$6,MATCH('Antwoorden leerlingen'!V33,$A$1:$A$6,0)),0))</f>
        <v>0</v>
      </c>
      <c r="W38" s="11">
        <f>'Antwoorden leerlingen'!W33</f>
        <v>0</v>
      </c>
      <c r="X38">
        <f t="shared" si="0"/>
        <v>0</v>
      </c>
    </row>
    <row r="39" spans="1:24" x14ac:dyDescent="0.35">
      <c r="A39" s="5" t="s">
        <v>83</v>
      </c>
      <c r="B39" s="5">
        <v>28</v>
      </c>
      <c r="C39" s="11">
        <f>'Antwoorden leerlingen'!C34</f>
        <v>0</v>
      </c>
      <c r="D39" s="11">
        <f>'Antwoorden leerlingen'!D34</f>
        <v>0</v>
      </c>
      <c r="E39" s="11">
        <f>'Antwoorden leerlingen'!E34</f>
        <v>0</v>
      </c>
      <c r="F39" s="11">
        <f>'Antwoorden leerlingen'!F34</f>
        <v>0</v>
      </c>
      <c r="G39" s="11">
        <f>_xlfn.SINGLE(IF('Antwoorden leerlingen'!G34&lt;&gt;"",INDEX($B$1:$B$6,MATCH('Antwoorden leerlingen'!G34,$A$1:$A$6,0)),0))</f>
        <v>0</v>
      </c>
      <c r="H39" s="11">
        <f>_xlfn.SINGLE(IF('Antwoorden leerlingen'!H34&lt;&gt;"",INDEX($B$1:$B$6,MATCH('Antwoorden leerlingen'!H34,$A$1:$A$6,0)),0))</f>
        <v>0</v>
      </c>
      <c r="I39" s="11">
        <f>'Antwoorden leerlingen'!I34</f>
        <v>0</v>
      </c>
      <c r="J39" s="11">
        <f>_xlfn.SINGLE(IF('Antwoorden leerlingen'!J34&lt;&gt;"",INDEX($B$1:$B$6,MATCH('Antwoorden leerlingen'!J34,$A$1:$A$6,0)),0))</f>
        <v>0</v>
      </c>
      <c r="K39" s="11">
        <f>'Antwoorden leerlingen'!K34</f>
        <v>0</v>
      </c>
      <c r="L39" s="11">
        <f>_xlfn.SINGLE(IF('Antwoorden leerlingen'!L34&lt;&gt;"",INDEX($B$1:$B$6,MATCH('Antwoorden leerlingen'!L34,$A$1:$A$6,0)),0))</f>
        <v>0</v>
      </c>
      <c r="M39" s="11">
        <f>'Antwoorden leerlingen'!M34</f>
        <v>0</v>
      </c>
      <c r="N39" s="11">
        <f>_xlfn.SINGLE(IF('Antwoorden leerlingen'!N34&lt;&gt;"",INDEX($B$1:$B$6,MATCH('Antwoorden leerlingen'!N34,$A$1:$A$6,0)),0))</f>
        <v>0</v>
      </c>
      <c r="O39" s="11">
        <f>_xlfn.SINGLE(IF('Antwoorden leerlingen'!O34&lt;&gt;"",INDEX($B$1:$B$6,MATCH('Antwoorden leerlingen'!O34,$A$1:$A$6,0)),0))</f>
        <v>0</v>
      </c>
      <c r="P39" s="11">
        <f>_xlfn.SINGLE(IF('Antwoorden leerlingen'!P34&lt;&gt;"",INDEX($B$1:$B$6,MATCH('Antwoorden leerlingen'!P34,$A$1:$A$6,0)),0))</f>
        <v>0</v>
      </c>
      <c r="Q39" s="11">
        <f>'Antwoorden leerlingen'!Q34</f>
        <v>0</v>
      </c>
      <c r="R39" s="11">
        <f>'Antwoorden leerlingen'!R34</f>
        <v>0</v>
      </c>
      <c r="S39" s="11">
        <f>_xlfn.SINGLE(IF('Antwoorden leerlingen'!S34&lt;&gt;"",INDEX($B$1:$B$6,MATCH('Antwoorden leerlingen'!S34,$A$1:$A$6,0)),0))</f>
        <v>0</v>
      </c>
      <c r="T39" s="11">
        <f>'Antwoorden leerlingen'!T34</f>
        <v>0</v>
      </c>
      <c r="U39" s="11">
        <f>_xlfn.SINGLE(IF('Antwoorden leerlingen'!U34&lt;&gt;"",INDEX($B$1:$B$6,MATCH('Antwoorden leerlingen'!U34,$A$1:$A$6,0)),0))</f>
        <v>0</v>
      </c>
      <c r="V39" s="11">
        <f>_xlfn.SINGLE(IF('Antwoorden leerlingen'!V34&lt;&gt;"",INDEX($B$1:$B$6,MATCH('Antwoorden leerlingen'!V34,$A$1:$A$6,0)),0))</f>
        <v>0</v>
      </c>
      <c r="W39" s="11">
        <f>'Antwoorden leerlingen'!W34</f>
        <v>0</v>
      </c>
      <c r="X39">
        <f t="shared" si="0"/>
        <v>0</v>
      </c>
    </row>
    <row r="40" spans="1:24" x14ac:dyDescent="0.35">
      <c r="A40" s="5" t="s">
        <v>83</v>
      </c>
      <c r="B40" s="5">
        <v>29</v>
      </c>
      <c r="C40" s="11">
        <f>'Antwoorden leerlingen'!C35</f>
        <v>0</v>
      </c>
      <c r="D40" s="11">
        <f>'Antwoorden leerlingen'!D35</f>
        <v>0</v>
      </c>
      <c r="E40" s="11">
        <f>'Antwoorden leerlingen'!E35</f>
        <v>0</v>
      </c>
      <c r="F40" s="11">
        <f>'Antwoorden leerlingen'!F35</f>
        <v>0</v>
      </c>
      <c r="G40" s="11">
        <f>_xlfn.SINGLE(IF('Antwoorden leerlingen'!G35&lt;&gt;"",INDEX($B$1:$B$6,MATCH('Antwoorden leerlingen'!G35,$A$1:$A$6,0)),0))</f>
        <v>0</v>
      </c>
      <c r="H40" s="11">
        <f>_xlfn.SINGLE(IF('Antwoorden leerlingen'!H35&lt;&gt;"",INDEX($B$1:$B$6,MATCH('Antwoorden leerlingen'!H35,$A$1:$A$6,0)),0))</f>
        <v>0</v>
      </c>
      <c r="I40" s="11">
        <f>'Antwoorden leerlingen'!I35</f>
        <v>0</v>
      </c>
      <c r="J40" s="11">
        <f>_xlfn.SINGLE(IF('Antwoorden leerlingen'!J35&lt;&gt;"",INDEX($B$1:$B$6,MATCH('Antwoorden leerlingen'!J35,$A$1:$A$6,0)),0))</f>
        <v>0</v>
      </c>
      <c r="K40" s="11">
        <f>'Antwoorden leerlingen'!K35</f>
        <v>0</v>
      </c>
      <c r="L40" s="11">
        <f>_xlfn.SINGLE(IF('Antwoorden leerlingen'!L35&lt;&gt;"",INDEX($B$1:$B$6,MATCH('Antwoorden leerlingen'!L35,$A$1:$A$6,0)),0))</f>
        <v>0</v>
      </c>
      <c r="M40" s="11">
        <f>'Antwoorden leerlingen'!M35</f>
        <v>0</v>
      </c>
      <c r="N40" s="11">
        <f>_xlfn.SINGLE(IF('Antwoorden leerlingen'!N35&lt;&gt;"",INDEX($B$1:$B$6,MATCH('Antwoorden leerlingen'!N35,$A$1:$A$6,0)),0))</f>
        <v>0</v>
      </c>
      <c r="O40" s="11">
        <f>_xlfn.SINGLE(IF('Antwoorden leerlingen'!O35&lt;&gt;"",INDEX($B$1:$B$6,MATCH('Antwoorden leerlingen'!O35,$A$1:$A$6,0)),0))</f>
        <v>0</v>
      </c>
      <c r="P40" s="11">
        <f>_xlfn.SINGLE(IF('Antwoorden leerlingen'!P35&lt;&gt;"",INDEX($B$1:$B$6,MATCH('Antwoorden leerlingen'!P35,$A$1:$A$6,0)),0))</f>
        <v>0</v>
      </c>
      <c r="Q40" s="11">
        <f>'Antwoorden leerlingen'!Q35</f>
        <v>0</v>
      </c>
      <c r="R40" s="11">
        <f>'Antwoorden leerlingen'!R35</f>
        <v>0</v>
      </c>
      <c r="S40" s="11">
        <f>_xlfn.SINGLE(IF('Antwoorden leerlingen'!S35&lt;&gt;"",INDEX($B$1:$B$6,MATCH('Antwoorden leerlingen'!S35,$A$1:$A$6,0)),0))</f>
        <v>0</v>
      </c>
      <c r="T40" s="11">
        <f>'Antwoorden leerlingen'!T35</f>
        <v>0</v>
      </c>
      <c r="U40" s="11">
        <f>_xlfn.SINGLE(IF('Antwoorden leerlingen'!U35&lt;&gt;"",INDEX($B$1:$B$6,MATCH('Antwoorden leerlingen'!U35,$A$1:$A$6,0)),0))</f>
        <v>0</v>
      </c>
      <c r="V40" s="11">
        <f>_xlfn.SINGLE(IF('Antwoorden leerlingen'!V35&lt;&gt;"",INDEX($B$1:$B$6,MATCH('Antwoorden leerlingen'!V35,$A$1:$A$6,0)),0))</f>
        <v>0</v>
      </c>
      <c r="W40" s="11">
        <f>'Antwoorden leerlingen'!W35</f>
        <v>0</v>
      </c>
      <c r="X40">
        <f t="shared" si="0"/>
        <v>0</v>
      </c>
    </row>
    <row r="41" spans="1:24" x14ac:dyDescent="0.35">
      <c r="A41" s="5" t="s">
        <v>83</v>
      </c>
      <c r="B41" s="5">
        <v>30</v>
      </c>
      <c r="C41" s="11">
        <f>'Antwoorden leerlingen'!C36</f>
        <v>0</v>
      </c>
      <c r="D41" s="11">
        <f>'Antwoorden leerlingen'!D36</f>
        <v>0</v>
      </c>
      <c r="E41" s="11">
        <f>'Antwoorden leerlingen'!E36</f>
        <v>0</v>
      </c>
      <c r="F41" s="11">
        <f>'Antwoorden leerlingen'!F36</f>
        <v>0</v>
      </c>
      <c r="G41" s="11">
        <f>_xlfn.SINGLE(IF('Antwoorden leerlingen'!G36&lt;&gt;"",INDEX($B$1:$B$6,MATCH('Antwoorden leerlingen'!G36,$A$1:$A$6,0)),0))</f>
        <v>0</v>
      </c>
      <c r="H41" s="11">
        <f>_xlfn.SINGLE(IF('Antwoorden leerlingen'!H36&lt;&gt;"",INDEX($B$1:$B$6,MATCH('Antwoorden leerlingen'!H36,$A$1:$A$6,0)),0))</f>
        <v>0</v>
      </c>
      <c r="I41" s="11">
        <f>'Antwoorden leerlingen'!I36</f>
        <v>0</v>
      </c>
      <c r="J41" s="11">
        <f>_xlfn.SINGLE(IF('Antwoorden leerlingen'!J36&lt;&gt;"",INDEX($B$1:$B$6,MATCH('Antwoorden leerlingen'!J36,$A$1:$A$6,0)),0))</f>
        <v>0</v>
      </c>
      <c r="K41" s="11">
        <f>'Antwoorden leerlingen'!K36</f>
        <v>0</v>
      </c>
      <c r="L41" s="11">
        <f>_xlfn.SINGLE(IF('Antwoorden leerlingen'!L36&lt;&gt;"",INDEX($B$1:$B$6,MATCH('Antwoorden leerlingen'!L36,$A$1:$A$6,0)),0))</f>
        <v>0</v>
      </c>
      <c r="M41" s="11">
        <f>'Antwoorden leerlingen'!M36</f>
        <v>0</v>
      </c>
      <c r="N41" s="11">
        <f>_xlfn.SINGLE(IF('Antwoorden leerlingen'!N36&lt;&gt;"",INDEX($B$1:$B$6,MATCH('Antwoorden leerlingen'!N36,$A$1:$A$6,0)),0))</f>
        <v>0</v>
      </c>
      <c r="O41" s="11">
        <f>_xlfn.SINGLE(IF('Antwoorden leerlingen'!O36&lt;&gt;"",INDEX($B$1:$B$6,MATCH('Antwoorden leerlingen'!O36,$A$1:$A$6,0)),0))</f>
        <v>0</v>
      </c>
      <c r="P41" s="11">
        <f>_xlfn.SINGLE(IF('Antwoorden leerlingen'!P36&lt;&gt;"",INDEX($B$1:$B$6,MATCH('Antwoorden leerlingen'!P36,$A$1:$A$6,0)),0))</f>
        <v>0</v>
      </c>
      <c r="Q41" s="11">
        <f>'Antwoorden leerlingen'!Q36</f>
        <v>0</v>
      </c>
      <c r="R41" s="11">
        <f>'Antwoorden leerlingen'!R36</f>
        <v>0</v>
      </c>
      <c r="S41" s="11">
        <f>_xlfn.SINGLE(IF('Antwoorden leerlingen'!S36&lt;&gt;"",INDEX($B$1:$B$6,MATCH('Antwoorden leerlingen'!S36,$A$1:$A$6,0)),0))</f>
        <v>0</v>
      </c>
      <c r="T41" s="11">
        <f>'Antwoorden leerlingen'!T36</f>
        <v>0</v>
      </c>
      <c r="U41" s="11">
        <f>_xlfn.SINGLE(IF('Antwoorden leerlingen'!U36&lt;&gt;"",INDEX($B$1:$B$6,MATCH('Antwoorden leerlingen'!U36,$A$1:$A$6,0)),0))</f>
        <v>0</v>
      </c>
      <c r="V41" s="11">
        <f>_xlfn.SINGLE(IF('Antwoorden leerlingen'!V36&lt;&gt;"",INDEX($B$1:$B$6,MATCH('Antwoorden leerlingen'!V36,$A$1:$A$6,0)),0))</f>
        <v>0</v>
      </c>
      <c r="W41" s="11">
        <f>'Antwoorden leerlingen'!W36</f>
        <v>0</v>
      </c>
      <c r="X41">
        <f t="shared" si="0"/>
        <v>0</v>
      </c>
    </row>
    <row r="42" spans="1:24" x14ac:dyDescent="0.35">
      <c r="A42" s="5" t="s">
        <v>83</v>
      </c>
      <c r="B42" s="5">
        <v>31</v>
      </c>
      <c r="C42" s="11">
        <f>'Antwoorden leerlingen'!C37</f>
        <v>0</v>
      </c>
      <c r="D42" s="11">
        <f>'Antwoorden leerlingen'!D37</f>
        <v>0</v>
      </c>
      <c r="E42" s="11">
        <f>'Antwoorden leerlingen'!E37</f>
        <v>0</v>
      </c>
      <c r="F42" s="11">
        <f>'Antwoorden leerlingen'!F37</f>
        <v>0</v>
      </c>
      <c r="G42" s="11">
        <f>_xlfn.SINGLE(IF('Antwoorden leerlingen'!G37&lt;&gt;"",INDEX($B$1:$B$6,MATCH('Antwoorden leerlingen'!G37,$A$1:$A$6,0)),0))</f>
        <v>0</v>
      </c>
      <c r="H42" s="11">
        <f>_xlfn.SINGLE(IF('Antwoorden leerlingen'!H37&lt;&gt;"",INDEX($B$1:$B$6,MATCH('Antwoorden leerlingen'!H37,$A$1:$A$6,0)),0))</f>
        <v>0</v>
      </c>
      <c r="I42" s="11">
        <f>'Antwoorden leerlingen'!I37</f>
        <v>0</v>
      </c>
      <c r="J42" s="11">
        <f>_xlfn.SINGLE(IF('Antwoorden leerlingen'!J37&lt;&gt;"",INDEX($B$1:$B$6,MATCH('Antwoorden leerlingen'!J37,$A$1:$A$6,0)),0))</f>
        <v>0</v>
      </c>
      <c r="K42" s="11">
        <f>'Antwoorden leerlingen'!K37</f>
        <v>0</v>
      </c>
      <c r="L42" s="11">
        <f>_xlfn.SINGLE(IF('Antwoorden leerlingen'!L37&lt;&gt;"",INDEX($B$1:$B$6,MATCH('Antwoorden leerlingen'!L37,$A$1:$A$6,0)),0))</f>
        <v>0</v>
      </c>
      <c r="M42" s="11">
        <f>'Antwoorden leerlingen'!M37</f>
        <v>0</v>
      </c>
      <c r="N42" s="11">
        <f>_xlfn.SINGLE(IF('Antwoorden leerlingen'!N37&lt;&gt;"",INDEX($B$1:$B$6,MATCH('Antwoorden leerlingen'!N37,$A$1:$A$6,0)),0))</f>
        <v>0</v>
      </c>
      <c r="O42" s="11">
        <f>_xlfn.SINGLE(IF('Antwoorden leerlingen'!O37&lt;&gt;"",INDEX($B$1:$B$6,MATCH('Antwoorden leerlingen'!O37,$A$1:$A$6,0)),0))</f>
        <v>0</v>
      </c>
      <c r="P42" s="11">
        <f>_xlfn.SINGLE(IF('Antwoorden leerlingen'!P37&lt;&gt;"",INDEX($B$1:$B$6,MATCH('Antwoorden leerlingen'!P37,$A$1:$A$6,0)),0))</f>
        <v>0</v>
      </c>
      <c r="Q42" s="11">
        <f>'Antwoorden leerlingen'!Q37</f>
        <v>0</v>
      </c>
      <c r="R42" s="11">
        <f>'Antwoorden leerlingen'!R37</f>
        <v>0</v>
      </c>
      <c r="S42" s="11">
        <f>_xlfn.SINGLE(IF('Antwoorden leerlingen'!S37&lt;&gt;"",INDEX($B$1:$B$6,MATCH('Antwoorden leerlingen'!S37,$A$1:$A$6,0)),0))</f>
        <v>0</v>
      </c>
      <c r="T42" s="11">
        <f>'Antwoorden leerlingen'!T37</f>
        <v>0</v>
      </c>
      <c r="U42" s="11">
        <f>_xlfn.SINGLE(IF('Antwoorden leerlingen'!U37&lt;&gt;"",INDEX($B$1:$B$6,MATCH('Antwoorden leerlingen'!U37,$A$1:$A$6,0)),0))</f>
        <v>0</v>
      </c>
      <c r="V42" s="11">
        <f>_xlfn.SINGLE(IF('Antwoorden leerlingen'!V37&lt;&gt;"",INDEX($B$1:$B$6,MATCH('Antwoorden leerlingen'!V37,$A$1:$A$6,0)),0))</f>
        <v>0</v>
      </c>
      <c r="W42" s="11">
        <f>'Antwoorden leerlingen'!W37</f>
        <v>0</v>
      </c>
      <c r="X42">
        <f t="shared" si="0"/>
        <v>0</v>
      </c>
    </row>
    <row r="43" spans="1:24" x14ac:dyDescent="0.35">
      <c r="A43" s="5" t="s">
        <v>83</v>
      </c>
      <c r="B43" s="5">
        <v>32</v>
      </c>
      <c r="C43" s="11">
        <f>'Antwoorden leerlingen'!C38</f>
        <v>0</v>
      </c>
      <c r="D43" s="11">
        <f>'Antwoorden leerlingen'!D38</f>
        <v>0</v>
      </c>
      <c r="E43" s="11">
        <f>'Antwoorden leerlingen'!E38</f>
        <v>0</v>
      </c>
      <c r="F43" s="11">
        <f>'Antwoorden leerlingen'!F38</f>
        <v>0</v>
      </c>
      <c r="G43" s="11">
        <f>_xlfn.SINGLE(IF('Antwoorden leerlingen'!G38&lt;&gt;"",INDEX($B$1:$B$6,MATCH('Antwoorden leerlingen'!G38,$A$1:$A$6,0)),0))</f>
        <v>0</v>
      </c>
      <c r="H43" s="11">
        <f>_xlfn.SINGLE(IF('Antwoorden leerlingen'!H38&lt;&gt;"",INDEX($B$1:$B$6,MATCH('Antwoorden leerlingen'!H38,$A$1:$A$6,0)),0))</f>
        <v>0</v>
      </c>
      <c r="I43" s="11">
        <f>'Antwoorden leerlingen'!I38</f>
        <v>0</v>
      </c>
      <c r="J43" s="11">
        <f>_xlfn.SINGLE(IF('Antwoorden leerlingen'!J38&lt;&gt;"",INDEX($B$1:$B$6,MATCH('Antwoorden leerlingen'!J38,$A$1:$A$6,0)),0))</f>
        <v>0</v>
      </c>
      <c r="K43" s="11">
        <f>'Antwoorden leerlingen'!K38</f>
        <v>0</v>
      </c>
      <c r="L43" s="11">
        <f>_xlfn.SINGLE(IF('Antwoorden leerlingen'!L38&lt;&gt;"",INDEX($B$1:$B$6,MATCH('Antwoorden leerlingen'!L38,$A$1:$A$6,0)),0))</f>
        <v>0</v>
      </c>
      <c r="M43" s="11">
        <f>'Antwoorden leerlingen'!M38</f>
        <v>0</v>
      </c>
      <c r="N43" s="11">
        <f>_xlfn.SINGLE(IF('Antwoorden leerlingen'!N38&lt;&gt;"",INDEX($B$1:$B$6,MATCH('Antwoorden leerlingen'!N38,$A$1:$A$6,0)),0))</f>
        <v>0</v>
      </c>
      <c r="O43" s="11">
        <f>_xlfn.SINGLE(IF('Antwoorden leerlingen'!O38&lt;&gt;"",INDEX($B$1:$B$6,MATCH('Antwoorden leerlingen'!O38,$A$1:$A$6,0)),0))</f>
        <v>0</v>
      </c>
      <c r="P43" s="11">
        <f>_xlfn.SINGLE(IF('Antwoorden leerlingen'!P38&lt;&gt;"",INDEX($B$1:$B$6,MATCH('Antwoorden leerlingen'!P38,$A$1:$A$6,0)),0))</f>
        <v>0</v>
      </c>
      <c r="Q43" s="11">
        <f>'Antwoorden leerlingen'!Q38</f>
        <v>0</v>
      </c>
      <c r="R43" s="11">
        <f>'Antwoorden leerlingen'!R38</f>
        <v>0</v>
      </c>
      <c r="S43" s="11">
        <f>_xlfn.SINGLE(IF('Antwoorden leerlingen'!S38&lt;&gt;"",INDEX($B$1:$B$6,MATCH('Antwoorden leerlingen'!S38,$A$1:$A$6,0)),0))</f>
        <v>0</v>
      </c>
      <c r="T43" s="11">
        <f>'Antwoorden leerlingen'!T38</f>
        <v>0</v>
      </c>
      <c r="U43" s="11">
        <f>_xlfn.SINGLE(IF('Antwoorden leerlingen'!U38&lt;&gt;"",INDEX($B$1:$B$6,MATCH('Antwoorden leerlingen'!U38,$A$1:$A$6,0)),0))</f>
        <v>0</v>
      </c>
      <c r="V43" s="11">
        <f>_xlfn.SINGLE(IF('Antwoorden leerlingen'!V38&lt;&gt;"",INDEX($B$1:$B$6,MATCH('Antwoorden leerlingen'!V38,$A$1:$A$6,0)),0))</f>
        <v>0</v>
      </c>
      <c r="W43" s="11">
        <f>'Antwoorden leerlingen'!W38</f>
        <v>0</v>
      </c>
      <c r="X43">
        <f t="shared" si="0"/>
        <v>0</v>
      </c>
    </row>
    <row r="44" spans="1:24" x14ac:dyDescent="0.35">
      <c r="A44" s="5" t="s">
        <v>83</v>
      </c>
      <c r="B44" s="5">
        <v>33</v>
      </c>
      <c r="C44" s="11">
        <f>'Antwoorden leerlingen'!C39</f>
        <v>0</v>
      </c>
      <c r="D44" s="11">
        <f>'Antwoorden leerlingen'!D39</f>
        <v>0</v>
      </c>
      <c r="E44" s="11">
        <f>'Antwoorden leerlingen'!E39</f>
        <v>0</v>
      </c>
      <c r="F44" s="11">
        <f>'Antwoorden leerlingen'!F39</f>
        <v>0</v>
      </c>
      <c r="G44" s="11">
        <f>_xlfn.SINGLE(IF('Antwoorden leerlingen'!G39&lt;&gt;"",INDEX($B$1:$B$6,MATCH('Antwoorden leerlingen'!G39,$A$1:$A$6,0)),0))</f>
        <v>0</v>
      </c>
      <c r="H44" s="11">
        <f>_xlfn.SINGLE(IF('Antwoorden leerlingen'!H39&lt;&gt;"",INDEX($B$1:$B$6,MATCH('Antwoorden leerlingen'!H39,$A$1:$A$6,0)),0))</f>
        <v>0</v>
      </c>
      <c r="I44" s="11">
        <f>'Antwoorden leerlingen'!I39</f>
        <v>0</v>
      </c>
      <c r="J44" s="11">
        <f>_xlfn.SINGLE(IF('Antwoorden leerlingen'!J39&lt;&gt;"",INDEX($B$1:$B$6,MATCH('Antwoorden leerlingen'!J39,$A$1:$A$6,0)),0))</f>
        <v>0</v>
      </c>
      <c r="K44" s="11">
        <f>'Antwoorden leerlingen'!K39</f>
        <v>0</v>
      </c>
      <c r="L44" s="11">
        <f>_xlfn.SINGLE(IF('Antwoorden leerlingen'!L39&lt;&gt;"",INDEX($B$1:$B$6,MATCH('Antwoorden leerlingen'!L39,$A$1:$A$6,0)),0))</f>
        <v>0</v>
      </c>
      <c r="M44" s="11">
        <f>'Antwoorden leerlingen'!M39</f>
        <v>0</v>
      </c>
      <c r="N44" s="11">
        <f>_xlfn.SINGLE(IF('Antwoorden leerlingen'!N39&lt;&gt;"",INDEX($B$1:$B$6,MATCH('Antwoorden leerlingen'!N39,$A$1:$A$6,0)),0))</f>
        <v>0</v>
      </c>
      <c r="O44" s="11">
        <f>_xlfn.SINGLE(IF('Antwoorden leerlingen'!O39&lt;&gt;"",INDEX($B$1:$B$6,MATCH('Antwoorden leerlingen'!O39,$A$1:$A$6,0)),0))</f>
        <v>0</v>
      </c>
      <c r="P44" s="11">
        <f>_xlfn.SINGLE(IF('Antwoorden leerlingen'!P39&lt;&gt;"",INDEX($B$1:$B$6,MATCH('Antwoorden leerlingen'!P39,$A$1:$A$6,0)),0))</f>
        <v>0</v>
      </c>
      <c r="Q44" s="11">
        <f>'Antwoorden leerlingen'!Q39</f>
        <v>0</v>
      </c>
      <c r="R44" s="11">
        <f>'Antwoorden leerlingen'!R39</f>
        <v>0</v>
      </c>
      <c r="S44" s="11">
        <f>_xlfn.SINGLE(IF('Antwoorden leerlingen'!S39&lt;&gt;"",INDEX($B$1:$B$6,MATCH('Antwoorden leerlingen'!S39,$A$1:$A$6,0)),0))</f>
        <v>0</v>
      </c>
      <c r="T44" s="11">
        <f>'Antwoorden leerlingen'!T39</f>
        <v>0</v>
      </c>
      <c r="U44" s="11">
        <f>_xlfn.SINGLE(IF('Antwoorden leerlingen'!U39&lt;&gt;"",INDEX($B$1:$B$6,MATCH('Antwoorden leerlingen'!U39,$A$1:$A$6,0)),0))</f>
        <v>0</v>
      </c>
      <c r="V44" s="11">
        <f>_xlfn.SINGLE(IF('Antwoorden leerlingen'!V39&lt;&gt;"",INDEX($B$1:$B$6,MATCH('Antwoorden leerlingen'!V39,$A$1:$A$6,0)),0))</f>
        <v>0</v>
      </c>
      <c r="W44" s="11">
        <f>'Antwoorden leerlingen'!W39</f>
        <v>0</v>
      </c>
      <c r="X44">
        <f t="shared" si="0"/>
        <v>0</v>
      </c>
    </row>
    <row r="45" spans="1:24" x14ac:dyDescent="0.35">
      <c r="A45" s="5" t="s">
        <v>83</v>
      </c>
      <c r="B45" s="5">
        <v>34</v>
      </c>
      <c r="C45" s="11">
        <f>'Antwoorden leerlingen'!C40</f>
        <v>0</v>
      </c>
      <c r="D45" s="11">
        <f>'Antwoorden leerlingen'!D40</f>
        <v>0</v>
      </c>
      <c r="E45" s="11">
        <f>'Antwoorden leerlingen'!E40</f>
        <v>0</v>
      </c>
      <c r="F45" s="11">
        <f>'Antwoorden leerlingen'!F40</f>
        <v>0</v>
      </c>
      <c r="G45" s="11">
        <f>_xlfn.SINGLE(IF('Antwoorden leerlingen'!G40&lt;&gt;"",INDEX($B$1:$B$6,MATCH('Antwoorden leerlingen'!G40,$A$1:$A$6,0)),0))</f>
        <v>0</v>
      </c>
      <c r="H45" s="11">
        <f>_xlfn.SINGLE(IF('Antwoorden leerlingen'!H40&lt;&gt;"",INDEX($B$1:$B$6,MATCH('Antwoorden leerlingen'!H40,$A$1:$A$6,0)),0))</f>
        <v>0</v>
      </c>
      <c r="I45" s="11">
        <f>'Antwoorden leerlingen'!I40</f>
        <v>0</v>
      </c>
      <c r="J45" s="11">
        <f>_xlfn.SINGLE(IF('Antwoorden leerlingen'!J40&lt;&gt;"",INDEX($B$1:$B$6,MATCH('Antwoorden leerlingen'!J40,$A$1:$A$6,0)),0))</f>
        <v>0</v>
      </c>
      <c r="K45" s="11">
        <f>'Antwoorden leerlingen'!K40</f>
        <v>0</v>
      </c>
      <c r="L45" s="11">
        <f>_xlfn.SINGLE(IF('Antwoorden leerlingen'!L40&lt;&gt;"",INDEX($B$1:$B$6,MATCH('Antwoorden leerlingen'!L40,$A$1:$A$6,0)),0))</f>
        <v>0</v>
      </c>
      <c r="M45" s="11">
        <f>'Antwoorden leerlingen'!M40</f>
        <v>0</v>
      </c>
      <c r="N45" s="11">
        <f>_xlfn.SINGLE(IF('Antwoorden leerlingen'!N40&lt;&gt;"",INDEX($B$1:$B$6,MATCH('Antwoorden leerlingen'!N40,$A$1:$A$6,0)),0))</f>
        <v>0</v>
      </c>
      <c r="O45" s="11">
        <f>_xlfn.SINGLE(IF('Antwoorden leerlingen'!O40&lt;&gt;"",INDEX($B$1:$B$6,MATCH('Antwoorden leerlingen'!O40,$A$1:$A$6,0)),0))</f>
        <v>0</v>
      </c>
      <c r="P45" s="11">
        <f>_xlfn.SINGLE(IF('Antwoorden leerlingen'!P40&lt;&gt;"",INDEX($B$1:$B$6,MATCH('Antwoorden leerlingen'!P40,$A$1:$A$6,0)),0))</f>
        <v>0</v>
      </c>
      <c r="Q45" s="11">
        <f>'Antwoorden leerlingen'!Q40</f>
        <v>0</v>
      </c>
      <c r="R45" s="11">
        <f>'Antwoorden leerlingen'!R40</f>
        <v>0</v>
      </c>
      <c r="S45" s="11">
        <f>_xlfn.SINGLE(IF('Antwoorden leerlingen'!S40&lt;&gt;"",INDEX($B$1:$B$6,MATCH('Antwoorden leerlingen'!S40,$A$1:$A$6,0)),0))</f>
        <v>0</v>
      </c>
      <c r="T45" s="11">
        <f>'Antwoorden leerlingen'!T40</f>
        <v>0</v>
      </c>
      <c r="U45" s="11">
        <f>_xlfn.SINGLE(IF('Antwoorden leerlingen'!U40&lt;&gt;"",INDEX($B$1:$B$6,MATCH('Antwoorden leerlingen'!U40,$A$1:$A$6,0)),0))</f>
        <v>0</v>
      </c>
      <c r="V45" s="11">
        <f>_xlfn.SINGLE(IF('Antwoorden leerlingen'!V40&lt;&gt;"",INDEX($B$1:$B$6,MATCH('Antwoorden leerlingen'!V40,$A$1:$A$6,0)),0))</f>
        <v>0</v>
      </c>
      <c r="W45" s="11">
        <f>'Antwoorden leerlingen'!W40</f>
        <v>0</v>
      </c>
      <c r="X45">
        <f t="shared" si="0"/>
        <v>0</v>
      </c>
    </row>
    <row r="46" spans="1:24" x14ac:dyDescent="0.35">
      <c r="A46" s="5" t="s">
        <v>83</v>
      </c>
      <c r="B46" s="5">
        <v>35</v>
      </c>
      <c r="C46" s="11">
        <f>'Antwoorden leerlingen'!C41</f>
        <v>0</v>
      </c>
      <c r="D46" s="11">
        <f>'Antwoorden leerlingen'!D41</f>
        <v>0</v>
      </c>
      <c r="E46" s="11">
        <f>'Antwoorden leerlingen'!E41</f>
        <v>0</v>
      </c>
      <c r="F46" s="11">
        <f>'Antwoorden leerlingen'!F41</f>
        <v>0</v>
      </c>
      <c r="G46" s="11">
        <f>_xlfn.SINGLE(IF('Antwoorden leerlingen'!G41&lt;&gt;"",INDEX($B$1:$B$6,MATCH('Antwoorden leerlingen'!G41,$A$1:$A$6,0)),0))</f>
        <v>0</v>
      </c>
      <c r="H46" s="11">
        <f>_xlfn.SINGLE(IF('Antwoorden leerlingen'!H41&lt;&gt;"",INDEX($B$1:$B$6,MATCH('Antwoorden leerlingen'!H41,$A$1:$A$6,0)),0))</f>
        <v>0</v>
      </c>
      <c r="I46" s="11">
        <f>'Antwoorden leerlingen'!I41</f>
        <v>0</v>
      </c>
      <c r="J46" s="11">
        <f>_xlfn.SINGLE(IF('Antwoorden leerlingen'!J41&lt;&gt;"",INDEX($B$1:$B$6,MATCH('Antwoorden leerlingen'!J41,$A$1:$A$6,0)),0))</f>
        <v>0</v>
      </c>
      <c r="K46" s="11">
        <f>'Antwoorden leerlingen'!K41</f>
        <v>0</v>
      </c>
      <c r="L46" s="11">
        <f>_xlfn.SINGLE(IF('Antwoorden leerlingen'!L41&lt;&gt;"",INDEX($B$1:$B$6,MATCH('Antwoorden leerlingen'!L41,$A$1:$A$6,0)),0))</f>
        <v>0</v>
      </c>
      <c r="M46" s="11">
        <f>'Antwoorden leerlingen'!M41</f>
        <v>0</v>
      </c>
      <c r="N46" s="11">
        <f>_xlfn.SINGLE(IF('Antwoorden leerlingen'!N41&lt;&gt;"",INDEX($B$1:$B$6,MATCH('Antwoorden leerlingen'!N41,$A$1:$A$6,0)),0))</f>
        <v>0</v>
      </c>
      <c r="O46" s="11">
        <f>_xlfn.SINGLE(IF('Antwoorden leerlingen'!O41&lt;&gt;"",INDEX($B$1:$B$6,MATCH('Antwoorden leerlingen'!O41,$A$1:$A$6,0)),0))</f>
        <v>0</v>
      </c>
      <c r="P46" s="11">
        <f>_xlfn.SINGLE(IF('Antwoorden leerlingen'!P41&lt;&gt;"",INDEX($B$1:$B$6,MATCH('Antwoorden leerlingen'!P41,$A$1:$A$6,0)),0))</f>
        <v>0</v>
      </c>
      <c r="Q46" s="11">
        <f>'Antwoorden leerlingen'!Q41</f>
        <v>0</v>
      </c>
      <c r="R46" s="11">
        <f>'Antwoorden leerlingen'!R41</f>
        <v>0</v>
      </c>
      <c r="S46" s="11">
        <f>_xlfn.SINGLE(IF('Antwoorden leerlingen'!S41&lt;&gt;"",INDEX($B$1:$B$6,MATCH('Antwoorden leerlingen'!S41,$A$1:$A$6,0)),0))</f>
        <v>0</v>
      </c>
      <c r="T46" s="11">
        <f>'Antwoorden leerlingen'!T41</f>
        <v>0</v>
      </c>
      <c r="U46" s="11">
        <f>_xlfn.SINGLE(IF('Antwoorden leerlingen'!U41&lt;&gt;"",INDEX($B$1:$B$6,MATCH('Antwoorden leerlingen'!U41,$A$1:$A$6,0)),0))</f>
        <v>0</v>
      </c>
      <c r="V46" s="11">
        <f>_xlfn.SINGLE(IF('Antwoorden leerlingen'!V41&lt;&gt;"",INDEX($B$1:$B$6,MATCH('Antwoorden leerlingen'!V41,$A$1:$A$6,0)),0))</f>
        <v>0</v>
      </c>
      <c r="W46" s="11">
        <f>'Antwoorden leerlingen'!W41</f>
        <v>0</v>
      </c>
      <c r="X46">
        <f t="shared" si="0"/>
        <v>0</v>
      </c>
    </row>
    <row r="47" spans="1:24" x14ac:dyDescent="0.35">
      <c r="C47">
        <f>AVERAGE(C12:C46)</f>
        <v>0</v>
      </c>
      <c r="D47">
        <f t="shared" ref="D47:W47" si="1">AVERAGE(D12:D46)</f>
        <v>0</v>
      </c>
      <c r="E47">
        <f t="shared" si="1"/>
        <v>0</v>
      </c>
      <c r="F47">
        <f t="shared" si="1"/>
        <v>0</v>
      </c>
      <c r="G47">
        <f t="shared" si="1"/>
        <v>0</v>
      </c>
      <c r="H47">
        <f t="shared" si="1"/>
        <v>0</v>
      </c>
      <c r="I47">
        <f t="shared" si="1"/>
        <v>0</v>
      </c>
      <c r="J47">
        <f t="shared" si="1"/>
        <v>0</v>
      </c>
      <c r="K47">
        <f t="shared" si="1"/>
        <v>0</v>
      </c>
      <c r="L47">
        <f t="shared" si="1"/>
        <v>0</v>
      </c>
      <c r="M47">
        <f t="shared" si="1"/>
        <v>0</v>
      </c>
      <c r="N47">
        <f t="shared" si="1"/>
        <v>0</v>
      </c>
      <c r="O47">
        <f t="shared" si="1"/>
        <v>0</v>
      </c>
      <c r="P47">
        <f t="shared" si="1"/>
        <v>0</v>
      </c>
      <c r="Q47">
        <f t="shared" si="1"/>
        <v>0</v>
      </c>
      <c r="R47">
        <f t="shared" si="1"/>
        <v>0</v>
      </c>
      <c r="S47">
        <f t="shared" si="1"/>
        <v>0</v>
      </c>
      <c r="T47">
        <f t="shared" si="1"/>
        <v>0</v>
      </c>
      <c r="U47">
        <f t="shared" si="1"/>
        <v>0</v>
      </c>
      <c r="V47">
        <f t="shared" si="1"/>
        <v>0</v>
      </c>
      <c r="W47">
        <f t="shared" si="1"/>
        <v>0</v>
      </c>
    </row>
    <row r="56" spans="1:4" x14ac:dyDescent="0.35">
      <c r="B56" t="s">
        <v>72</v>
      </c>
      <c r="C56" t="s">
        <v>73</v>
      </c>
      <c r="D56" t="s">
        <v>74</v>
      </c>
    </row>
    <row r="57" spans="1:4" x14ac:dyDescent="0.35">
      <c r="A57" t="s">
        <v>1</v>
      </c>
      <c r="B57">
        <v>3.95</v>
      </c>
      <c r="C57">
        <v>4.1500000000000004</v>
      </c>
      <c r="D57">
        <v>4.03</v>
      </c>
    </row>
    <row r="58" spans="1:4" x14ac:dyDescent="0.35">
      <c r="A58" t="s">
        <v>3</v>
      </c>
      <c r="B58">
        <v>2.62</v>
      </c>
      <c r="C58">
        <v>2.81</v>
      </c>
      <c r="D58">
        <v>2.82</v>
      </c>
    </row>
    <row r="59" spans="1:4" x14ac:dyDescent="0.35">
      <c r="A59" t="s">
        <v>4</v>
      </c>
      <c r="B59">
        <v>2.65</v>
      </c>
      <c r="C59">
        <v>2.41</v>
      </c>
      <c r="D59">
        <v>2.36</v>
      </c>
    </row>
    <row r="60" spans="1:4" x14ac:dyDescent="0.35">
      <c r="A60" t="s">
        <v>2</v>
      </c>
      <c r="B60">
        <v>2.25</v>
      </c>
      <c r="C60">
        <v>2.0099999999999998</v>
      </c>
      <c r="D60">
        <v>2.12</v>
      </c>
    </row>
    <row r="77" spans="1:4" x14ac:dyDescent="0.35">
      <c r="B77" t="s">
        <v>69</v>
      </c>
      <c r="C77" t="s">
        <v>70</v>
      </c>
      <c r="D77" t="s">
        <v>71</v>
      </c>
    </row>
    <row r="78" spans="1:4" x14ac:dyDescent="0.35">
      <c r="A78" t="s">
        <v>1</v>
      </c>
      <c r="B78">
        <v>4.0999999999999996</v>
      </c>
      <c r="C78">
        <v>4.04</v>
      </c>
      <c r="D78">
        <v>4.07</v>
      </c>
    </row>
    <row r="79" spans="1:4" x14ac:dyDescent="0.35">
      <c r="A79" t="s">
        <v>3</v>
      </c>
      <c r="B79">
        <v>2.87</v>
      </c>
      <c r="C79">
        <v>2.58</v>
      </c>
      <c r="D79">
        <v>2.99</v>
      </c>
    </row>
    <row r="80" spans="1:4" x14ac:dyDescent="0.35">
      <c r="A80" t="s">
        <v>4</v>
      </c>
      <c r="B80">
        <v>2.54</v>
      </c>
      <c r="C80">
        <v>2.5</v>
      </c>
      <c r="D80">
        <v>2.41</v>
      </c>
    </row>
    <row r="81" spans="1:4" x14ac:dyDescent="0.35">
      <c r="A81" t="s">
        <v>2</v>
      </c>
      <c r="B81">
        <v>2.08</v>
      </c>
      <c r="C81">
        <v>2.1</v>
      </c>
      <c r="D81">
        <v>2.15</v>
      </c>
    </row>
    <row r="97" spans="1:2" x14ac:dyDescent="0.35">
      <c r="B97" t="s">
        <v>75</v>
      </c>
    </row>
    <row r="98" spans="1:2" x14ac:dyDescent="0.35">
      <c r="A98" t="s">
        <v>1</v>
      </c>
      <c r="B98">
        <v>4.0599999999999996</v>
      </c>
    </row>
    <row r="99" spans="1:2" x14ac:dyDescent="0.35">
      <c r="A99" t="s">
        <v>3</v>
      </c>
      <c r="B99">
        <v>2.75</v>
      </c>
    </row>
    <row r="100" spans="1:2" x14ac:dyDescent="0.35">
      <c r="A100" t="s">
        <v>4</v>
      </c>
      <c r="B100">
        <v>2.4900000000000002</v>
      </c>
    </row>
    <row r="101" spans="1:2" x14ac:dyDescent="0.35">
      <c r="A101" t="s">
        <v>2</v>
      </c>
      <c r="B101">
        <v>2.12</v>
      </c>
    </row>
    <row r="115" spans="1:3" x14ac:dyDescent="0.35">
      <c r="B115" t="s">
        <v>79</v>
      </c>
      <c r="C115" t="s">
        <v>80</v>
      </c>
    </row>
    <row r="116" spans="1:3" x14ac:dyDescent="0.35">
      <c r="A116" t="s">
        <v>1</v>
      </c>
      <c r="B116">
        <v>4.0199999999999996</v>
      </c>
      <c r="C116">
        <v>4.0999999999999996</v>
      </c>
    </row>
    <row r="117" spans="1:3" x14ac:dyDescent="0.35">
      <c r="A117" t="s">
        <v>3</v>
      </c>
      <c r="B117">
        <v>2.77</v>
      </c>
      <c r="C117">
        <v>2.72</v>
      </c>
    </row>
    <row r="118" spans="1:3" x14ac:dyDescent="0.35">
      <c r="A118" t="s">
        <v>4</v>
      </c>
      <c r="B118">
        <v>2.56</v>
      </c>
      <c r="C118">
        <v>2.4300000000000002</v>
      </c>
    </row>
    <row r="119" spans="1:3" x14ac:dyDescent="0.35">
      <c r="A119" t="s">
        <v>2</v>
      </c>
      <c r="B119">
        <v>2.16</v>
      </c>
      <c r="C119">
        <v>2.0699999999999998</v>
      </c>
    </row>
  </sheetData>
  <sheetProtection algorithmName="SHA-512" hashValue="jiMqw5CVGSxk55AHEkerA++YyfMR+gD0K7U9BA0IqY+re58obcMG1naiwKCIFeIc5hwSFEcIhlCKXwdOQz/Bqg==" saltValue="DZtbjZ1TUQ1yaFbx0P7YHQ==" spinCount="100000" sheet="1" objects="1" scenarios="1"/>
  <mergeCells count="1">
    <mergeCell ref="D9:X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Toelichting</vt:lpstr>
      <vt:lpstr>Vragenlijst - printversie</vt:lpstr>
      <vt:lpstr>Antwoorden leerlingen</vt:lpstr>
      <vt:lpstr>Uitslag vragenlijst-rekentool</vt:lpstr>
      <vt:lpstr>Referentiekader</vt:lpstr>
      <vt:lpstr>Technisch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 J.E. van de (Janneke)</dc:creator>
  <cp:lastModifiedBy>Pol, J.E. van de (Janneke)</cp:lastModifiedBy>
  <cp:lastPrinted>2023-12-20T07:47:18Z</cp:lastPrinted>
  <dcterms:created xsi:type="dcterms:W3CDTF">2023-12-06T07:28:39Z</dcterms:created>
  <dcterms:modified xsi:type="dcterms:W3CDTF">2024-01-09T08:26:09Z</dcterms:modified>
</cp:coreProperties>
</file>