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rnl-my.sharepoint.com/personal/boxmj_hr_nl/Documents/Digitale Didactiek/Handleiding/"/>
    </mc:Choice>
  </mc:AlternateContent>
  <xr:revisionPtr revIDLastSave="966" documentId="13_ncr:1_{8676D95D-7CB3-4686-92A3-64081A7F475E}" xr6:coauthVersionLast="47" xr6:coauthVersionMax="47" xr10:uidLastSave="{958A61FD-ADEE-445B-B182-455D2223EE46}"/>
  <bookViews>
    <workbookView xWindow="-98" yWindow="-98" windowWidth="24496" windowHeight="15796" tabRatio="365" xr2:uid="{B4373525-0752-4E5A-8F07-7F1C273B3047}"/>
  </bookViews>
  <sheets>
    <sheet name="LERADL01X, beoordeling" sheetId="1" r:id="rId1"/>
    <sheet name="Blad2" sheetId="2" state="hidden" r:id="rId2"/>
  </sheets>
  <definedNames>
    <definedName name="_Toc9955616" localSheetId="0">'LERADL01X, beoordeling'!$B$2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1" l="1"/>
  <c r="H35" i="1"/>
  <c r="H51" i="1"/>
  <c r="E50" i="1"/>
  <c r="E49" i="1"/>
  <c r="H50" i="1"/>
  <c r="H49" i="1"/>
  <c r="H39" i="1"/>
  <c r="H34" i="1"/>
  <c r="H33" i="1"/>
  <c r="E30" i="1"/>
  <c r="H32" i="1"/>
  <c r="H31" i="1"/>
  <c r="H30" i="1"/>
  <c r="E35" i="1"/>
  <c r="E31" i="1"/>
  <c r="E28" i="1"/>
  <c r="H29" i="1"/>
  <c r="H28" i="1"/>
  <c r="E51" i="1" l="1"/>
  <c r="E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tc={C160778B-977F-4AB9-8842-EE39253086E2}</author>
    <author>tc={5B989EC2-4D46-49EF-8C2E-7E9CF9EF304B}</author>
    <author>tc={0233AE98-658C-4520-BC6A-BE7DF384A76E}</author>
    <author>tc={8A10DC47-3796-483C-894A-D17DC8F38B32}</author>
    <author>tc={BC603742-AAB0-44AD-8007-EEE0BC1EDBA4}</author>
  </authors>
  <commentList>
    <comment ref="B21" authorId="0" shapeId="0" xr:uid="{C160778B-977F-4AB9-8842-EE39253086E2}">
      <text>
        <t>[Opmerkingenthread]
U kunt deze opmerkingenthread lezen in uw versie van Excel. Eventuele wijzigingen aan de thread gaan echter verloren als het bestand wordt geopend in een nieuwere versie van Excel. Meer informatie: https://go.microsoft.com/fwlink/?linkid=870924
Opmerking:
    Leerdoelen/LERS:
De student kan zich houden aan auteurswetgeving, o.m. door correct gebruik te maken van materiaal dat beschikbaar is gesteld onder een Creative Commons-licentie (did. 4.2);
De student kan zich houden aan privacywetgeving, o.m. AVG, bij het gebruik van gegevens van lerenden (did. 4.2);</t>
      </text>
    </comment>
    <comment ref="B28" authorId="1" shapeId="0" xr:uid="{5B989EC2-4D46-49EF-8C2E-7E9CF9EF304B}">
      <text>
        <t>[Opmerkingenthread]
U kunt deze opmerkingenthread lezen in uw versie van Excel. Eventuele wijzigingen aan de thread gaan echter verloren als het bestand wordt geopend in een nieuwere versie van Excel. Meer informatie: https://go.microsoft.com/fwlink/?linkid=870924
Opmerking:
    Leerdoelen/LERS
De student kan:
- betrouwbaar en passend bronmateriaal vinden en gebruiken bij de samenstelling van een digitaal leerarrangement (did. 2.2 en 3.2); 
- een OLT-rijk leerrarrangement gebaseerd op het directe instructie-model ontwerpen uitvoeren (did. 2.2, 4.1, 4.2);</t>
      </text>
    </comment>
    <comment ref="B31" authorId="2" shapeId="0" xr:uid="{0233AE98-658C-4520-BC6A-BE7DF384A76E}">
      <text>
        <t>[Opmerkingenthread]
U kunt deze opmerkingenthread lezen in uw versie van Excel. Eventuele wijzigingen aan de thread gaan echter verloren als het bestand wordt geopend in een nieuwere versie van Excel. Meer informatie: https://go.microsoft.com/fwlink/?linkid=870924
Opmerking:
    Leerdoelen/LERS
De student kan voorkennis activeren door gebruik te maken van een met digitale middelen gemaakte graphic organiser.</t>
      </text>
    </comment>
    <comment ref="B45" authorId="3" shapeId="0" xr:uid="{8A10DC47-3796-483C-894A-D17DC8F38B32}">
      <text>
        <t>[Opmerkingenthread]
U kunt deze opmerkingenthread lezen in uw versie van Excel. Eventuele wijzigingen aan de thread gaan echter verloren als het bestand wordt geopend in een nieuwere versie van Excel. Meer informatie: https://go.microsoft.com/fwlink/?linkid=870924
Opmerking:
    Leerdoelen/LERS
De student kan:
- het begrip 'mediawijsheid' 
omschrijven en plaatsen in het model voor 21ste-eeuwse vaardigheden van SLO-Kennisnet en hierbij ook de andere onderdelen van digitale geletterdheid omschrijven (did. 4.2);</t>
      </text>
    </comment>
    <comment ref="B46" authorId="4" shapeId="0" xr:uid="{BC603742-AAB0-44AD-8007-EEE0BC1EDBA4}">
      <text>
        <t>[Opmerkingenthread]
U kunt deze opmerkingenthread lezen in uw versie van Excel. Eventuele wijzigingen aan de thread gaan echter verloren als het bestand wordt geopend in een nieuwere versie van Excel. Meer informatie: https://go.microsoft.com/fwlink/?linkid=870924
Opmerking:
    Leerdoelen/LERS
De student kan:
een casus m.b.t. mediawijsheid op de eigen werkplek definiëren en een interventie ontwerpen vanuit het Mediawijsheidcompetentiemodel 2021 (pro. 4.2, did 3.2, did 4.2)</t>
      </text>
    </comment>
  </commentList>
</comments>
</file>

<file path=xl/sharedStrings.xml><?xml version="1.0" encoding="utf-8"?>
<sst xmlns="http://schemas.openxmlformats.org/spreadsheetml/2006/main" count="122" uniqueCount="73">
  <si>
    <t>Cursus:</t>
  </si>
  <si>
    <t>Studentnummer:</t>
  </si>
  <si>
    <t>Aspect</t>
  </si>
  <si>
    <t>Taalverzorging</t>
  </si>
  <si>
    <t>Criteria</t>
  </si>
  <si>
    <t>Oordeel</t>
  </si>
  <si>
    <t>Score</t>
  </si>
  <si>
    <t>0-1-2</t>
  </si>
  <si>
    <t>0-2-4</t>
  </si>
  <si>
    <t>0-4-8</t>
  </si>
  <si>
    <t>0-3-6</t>
  </si>
  <si>
    <t>Totaal (berekening: behaald aantal punten : 40 * 10= eindcijfer,  22 pnt. = 5,5 )</t>
  </si>
  <si>
    <t>O</t>
  </si>
  <si>
    <t>V</t>
  </si>
  <si>
    <t>G</t>
  </si>
  <si>
    <t>voldaan/niet voldaan</t>
  </si>
  <si>
    <t>JA</t>
  </si>
  <si>
    <t>NEE</t>
  </si>
  <si>
    <t>Gelegenheid:</t>
  </si>
  <si>
    <t>Naam student:</t>
  </si>
  <si>
    <t>Link naar leerarrangement:</t>
  </si>
  <si>
    <t>Beoogde doelgroep:</t>
  </si>
  <si>
    <t>Opmerkingen van je docent:</t>
  </si>
  <si>
    <t>Zelfbeoordeling student:</t>
  </si>
  <si>
    <t>Eindbeoordeling docent:</t>
  </si>
  <si>
    <t>Voorwaardelijk voor eindopdracht A. "Niet voldaan" is automatisch een onvoldoende.</t>
  </si>
  <si>
    <t>o-v-g</t>
  </si>
  <si>
    <t>Zelfbeoordeling docent:</t>
  </si>
  <si>
    <t>Onderdeel</t>
  </si>
  <si>
    <t>Voorwaardelijk voor eindopdracht B . "Niet voldaan" is automatisch een onvoldoende.</t>
  </si>
  <si>
    <t>Eindopdracht A: Het digitaal leerarrangment</t>
  </si>
  <si>
    <t>Deelopdracht A1: De digitale leeromgeving</t>
  </si>
  <si>
    <t>Naam docent:</t>
  </si>
  <si>
    <t>Het arrangement kent een logische opbouw, gekoppeld aan de fases van het directe instructiemodel.</t>
  </si>
  <si>
    <t>Lesinhoud en leeractiviteiten vloeien voort uit de leerdoelen.</t>
  </si>
  <si>
    <t>In het leerarrangement wordt leren gestimuleerd door heldere navigatie, leesbare webteksten, overzichtelijke lay-out en rijk gebruik van multimediaal materiaal.</t>
  </si>
  <si>
    <t>sluit af met een eindbeoordeling in Google / Microsoft Forms</t>
  </si>
  <si>
    <t>Auteursrecht en privacy</t>
  </si>
  <si>
    <t>Opbouw en inhoud</t>
  </si>
  <si>
    <t>Onderbouwing en evaluatie</t>
  </si>
  <si>
    <t>Zelfbeoordeling</t>
  </si>
  <si>
    <t>Het digitale leerarrangement:</t>
  </si>
  <si>
    <t xml:space="preserve">bevat een zelfgemaakte kennisclip. </t>
  </si>
  <si>
    <t>is opgebouwd volgens de zeven fases (m.u.v. fase 5) van het directie instructie-model zoals beschreven in Geerts en van Kralingen (2018).</t>
  </si>
  <si>
    <t>bevat een digitale verwerkingsactiviteit met een externe toepassing.</t>
  </si>
  <si>
    <t>kent een correcte verwijzing bij gebruikt bronmateriaal en (indien van toepassing) correct gebruikt van persoonsgegevens.</t>
  </si>
  <si>
    <t>kent een goede zinsopbouw en correcte spelling.</t>
  </si>
  <si>
    <t xml:space="preserve">bevat een onderbouwing op basis van het TPACK-model, feedback op twee medestudenten en een samenvatting van de evaluaties van de werkplekbegeleiders. </t>
  </si>
  <si>
    <t>is door de student zelf beoordeeld.</t>
  </si>
  <si>
    <t>De opening van het arrangement richt de aandacht op het lesonderwerp en de concrete, op leerlingniveau geformuleerde, lesdoelen. Het ‘waarom’ van de les staat centraal.</t>
  </si>
  <si>
    <t>Multimediaal materiaal wordt doelmatig ingezet om het leren te bevorderen.</t>
  </si>
  <si>
    <t>Alle categorieën van TPACK zijn aan de hand van de vragen in het sjabloon voor het arrangement uiteengezet.</t>
  </si>
  <si>
    <t>Er wordt overtuigend samengevat hoe technologie, vakinhoud en didactiek samenkomen in het arrangement en welke keuzes daaraan ten grondslag lagen.</t>
  </si>
  <si>
    <t>In de feedback zoals gegeven op twee medeleerlingen is sprake van goed onderbouwde feedback (waar staat het arrangment nu?) en feedforward (hoe zou het arrangement sterker gemaakt kunnen worden?).</t>
  </si>
  <si>
    <t>Inhoud</t>
  </si>
  <si>
    <t>Opbouw en vormgeving</t>
  </si>
  <si>
    <t>Feedback en Evaluatie</t>
  </si>
  <si>
    <t>Materiaal</t>
  </si>
  <si>
    <t xml:space="preserve">De uitwerking van de deelopdrachten (samenvatting, les - en leerlingmateriaal) is opgenomen in de bijlage van het eindverslag. </t>
  </si>
  <si>
    <t>Reflectie</t>
  </si>
  <si>
    <r>
      <t>De reflectie geeft een kritische weergave van het ontwerp</t>
    </r>
    <r>
      <rPr>
        <u/>
        <sz val="9"/>
        <color theme="1"/>
        <rFont val="Calibri"/>
        <family val="2"/>
        <scheme val="minor"/>
      </rPr>
      <t>proces</t>
    </r>
    <r>
      <rPr>
        <sz val="9"/>
        <color theme="1"/>
        <rFont val="Calibri"/>
        <family val="2"/>
        <scheme val="minor"/>
      </rPr>
      <t xml:space="preserve"> van de casusopdracht. In deze reflectie zijn de 5 fases van Korthagen uitputtend beschreven. De leerwinst is duidelijk beschreven. </t>
    </r>
  </si>
  <si>
    <t>De zelfgemaakte kennisclip met ingebedde vragen draagt bij aan het bereiken van de lesdoelen.</t>
  </si>
  <si>
    <t>De les wordt afgesloten op inhoud en proces in Google - of Microsoft Forms bestaande uit tenminste 8 gesloten vragen.</t>
  </si>
  <si>
    <t>Eindopdracht B Casusopdracht Een stukje mediawijzer</t>
  </si>
  <si>
    <t>De reflectie uitgewerkt volgens het model van Korthagen (2007)</t>
  </si>
  <si>
    <t>In dit bestand vul je enkel de blauwe vakken in.</t>
  </si>
  <si>
    <t>De volledige geïnstrueerde interactieve verwerkingsactiviteit draagt effectief bij aan de verwerking van de lesstof. Er wordt hierbij gebruik gemaakt van een externe toepassing.</t>
  </si>
  <si>
    <t>De evaluaties op het leerarrangement van de leerlingen en de werkplekbegeleider zijn overzichtelijk samengevat. Deze samenvatting van maximaal 500 woorden sluit af met ten minste twee concrete ontwikkelpunten op het gebied van het arrangeren van digitaal materiaal.</t>
  </si>
  <si>
    <t xml:space="preserve">In de reflectie wordt expliciet verwezen naar de feedback van de werkplekbegeleider. </t>
  </si>
  <si>
    <t>Onderbouwing</t>
  </si>
  <si>
    <r>
      <rPr>
        <sz val="10"/>
        <color theme="1"/>
        <rFont val="Calibri"/>
        <family val="2"/>
      </rPr>
      <t>De</t>
    </r>
    <r>
      <rPr>
        <sz val="9"/>
        <color theme="1"/>
        <rFont val="Calibri"/>
        <family val="2"/>
      </rPr>
      <t>elopdracht A2: De onderbouwing, feedback op het ontwerp en evaluatie</t>
    </r>
  </si>
  <si>
    <t xml:space="preserve">Didactiek n2: Lesgeven met ICT (LERDIC01X) </t>
  </si>
  <si>
    <t>Didactiek n2: Lesgeven met ICT
Eindopdracht A en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</si>
</sst>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9"/>
      <color rgb="FF000000"/>
      <name val="Calibri"/>
      <family val="2"/>
    </font>
    <font>
      <sz val="9"/>
      <color rgb="FF000000"/>
      <name val="Calibri"/>
      <family val="2"/>
    </font>
    <font>
      <b/>
      <sz val="12"/>
      <color theme="1"/>
      <name val="Calibri"/>
      <family val="2"/>
    </font>
    <font>
      <b/>
      <sz val="9"/>
      <color theme="1"/>
      <name val="Calibri"/>
      <family val="2"/>
    </font>
    <font>
      <sz val="9"/>
      <color theme="1"/>
      <name val="Calibri"/>
      <family val="2"/>
    </font>
    <font>
      <sz val="9"/>
      <color rgb="FF000000"/>
      <name val="Calibri"/>
      <family val="2"/>
      <scheme val="minor"/>
    </font>
    <font>
      <b/>
      <sz val="11"/>
      <color theme="1"/>
      <name val="Calibri"/>
      <family val="2"/>
    </font>
    <font>
      <b/>
      <sz val="11"/>
      <color theme="1"/>
      <name val="Calibri"/>
      <family val="2"/>
      <scheme val="minor"/>
    </font>
    <font>
      <b/>
      <sz val="11"/>
      <color rgb="FF000000"/>
      <name val="Calibri"/>
      <family val="2"/>
    </font>
    <font>
      <b/>
      <sz val="16"/>
      <color rgb="FF002060"/>
      <name val="Calibri Light"/>
      <family val="2"/>
    </font>
    <font>
      <b/>
      <sz val="9"/>
      <color theme="0"/>
      <name val="Calibri"/>
      <family val="2"/>
    </font>
    <font>
      <b/>
      <sz val="9"/>
      <color theme="0"/>
      <name val="Calibri"/>
      <family val="2"/>
      <scheme val="minor"/>
    </font>
    <font>
      <b/>
      <sz val="16"/>
      <color theme="1"/>
      <name val="Calibri Light"/>
      <family val="2"/>
    </font>
    <font>
      <sz val="9"/>
      <color theme="1"/>
      <name val="Calibri"/>
      <family val="2"/>
      <scheme val="minor"/>
    </font>
    <font>
      <b/>
      <sz val="9"/>
      <color theme="1"/>
      <name val="Calibri"/>
      <family val="2"/>
      <scheme val="minor"/>
    </font>
    <font>
      <b/>
      <sz val="12"/>
      <color rgb="FF000000"/>
      <name val="Calibri"/>
      <family val="2"/>
    </font>
    <font>
      <b/>
      <sz val="9"/>
      <name val="Calibri"/>
      <family val="2"/>
      <scheme val="minor"/>
    </font>
    <font>
      <b/>
      <i/>
      <sz val="9"/>
      <color theme="1"/>
      <name val="Calibri"/>
      <family val="2"/>
    </font>
    <font>
      <b/>
      <sz val="10"/>
      <color theme="1"/>
      <name val="Calibri"/>
      <family val="2"/>
    </font>
    <font>
      <u/>
      <sz val="9"/>
      <color theme="1"/>
      <name val="Calibri"/>
      <family val="2"/>
      <scheme val="minor"/>
    </font>
    <font>
      <i/>
      <sz val="9"/>
      <color rgb="FF000000"/>
      <name val="Calibri"/>
      <family val="2"/>
    </font>
    <font>
      <sz val="11"/>
      <color theme="1"/>
      <name val="Calibri"/>
      <family val="2"/>
    </font>
    <font>
      <sz val="10"/>
      <color theme="1"/>
      <name val="Calibri"/>
      <family val="2"/>
    </font>
    <font>
      <i/>
      <sz val="9"/>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BDBD"/>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65">
    <xf numFmtId="0" fontId="0" fillId="0" borderId="0" xfId="0"/>
    <xf numFmtId="0" fontId="4" fillId="0" borderId="1" xfId="0" applyFont="1" applyBorder="1" applyAlignment="1">
      <alignment horizontal="center" vertical="center" wrapText="1"/>
    </xf>
    <xf numFmtId="0" fontId="1" fillId="3" borderId="1" xfId="0" applyFont="1" applyFill="1" applyBorder="1" applyAlignment="1">
      <alignment vertical="center"/>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3" borderId="5" xfId="0" applyFont="1" applyFill="1" applyBorder="1" applyAlignment="1">
      <alignment vertical="center"/>
    </xf>
    <xf numFmtId="0" fontId="0" fillId="5" borderId="0" xfId="0" applyFill="1"/>
    <xf numFmtId="0" fontId="10" fillId="5" borderId="0" xfId="0" applyFont="1" applyFill="1" applyBorder="1" applyAlignment="1">
      <alignment horizontal="left" vertical="center"/>
    </xf>
    <xf numFmtId="0" fontId="0" fillId="5" borderId="0" xfId="0" applyFill="1" applyAlignment="1"/>
    <xf numFmtId="0" fontId="11" fillId="6" borderId="4" xfId="0" applyFont="1" applyFill="1" applyBorder="1" applyAlignment="1">
      <alignment horizontal="left" vertical="center" wrapText="1"/>
    </xf>
    <xf numFmtId="0" fontId="2" fillId="7"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9"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5" fillId="10" borderId="1" xfId="0" applyFont="1" applyFill="1" applyBorder="1" applyAlignment="1">
      <alignment vertical="center" wrapText="1"/>
    </xf>
    <xf numFmtId="0" fontId="5" fillId="8" borderId="11" xfId="0" applyFont="1" applyFill="1" applyBorder="1" applyAlignment="1">
      <alignment vertical="center" wrapText="1"/>
    </xf>
    <xf numFmtId="0" fontId="5" fillId="11" borderId="1" xfId="0" applyFont="1" applyFill="1" applyBorder="1" applyAlignment="1">
      <alignment vertical="center" wrapText="1"/>
    </xf>
    <xf numFmtId="0" fontId="12" fillId="6" borderId="1" xfId="0" applyFont="1" applyFill="1" applyBorder="1" applyAlignment="1">
      <alignment vertical="center" wrapText="1"/>
    </xf>
    <xf numFmtId="0" fontId="9" fillId="0" borderId="8" xfId="0" applyFont="1" applyBorder="1" applyAlignment="1">
      <alignment vertical="center"/>
    </xf>
    <xf numFmtId="0" fontId="9" fillId="0" borderId="9"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15" fillId="0" borderId="0" xfId="0" applyFont="1"/>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0" fillId="0" borderId="0" xfId="0" applyBorder="1"/>
    <xf numFmtId="0" fontId="5" fillId="0" borderId="5" xfId="0" applyFont="1" applyBorder="1" applyAlignment="1">
      <alignment horizontal="center" vertical="center" wrapText="1"/>
    </xf>
    <xf numFmtId="0" fontId="5" fillId="9" borderId="5" xfId="0" applyFont="1" applyFill="1" applyBorder="1" applyAlignment="1" applyProtection="1">
      <alignment horizontal="center" vertical="center" wrapText="1"/>
      <protection locked="0"/>
    </xf>
    <xf numFmtId="0" fontId="2" fillId="7" borderId="3" xfId="0" applyFont="1" applyFill="1" applyBorder="1" applyAlignment="1">
      <alignment vertical="center" wrapText="1"/>
    </xf>
    <xf numFmtId="0" fontId="6" fillId="7" borderId="3" xfId="0" applyFont="1" applyFill="1" applyBorder="1" applyAlignment="1">
      <alignment wrapText="1"/>
    </xf>
    <xf numFmtId="0" fontId="6" fillId="7" borderId="3" xfId="0" applyFont="1" applyFill="1" applyBorder="1"/>
    <xf numFmtId="0" fontId="1" fillId="0" borderId="6" xfId="0" applyFont="1" applyFill="1" applyBorder="1" applyAlignment="1">
      <alignment horizontal="center" vertical="center" wrapText="1"/>
    </xf>
    <xf numFmtId="0" fontId="9" fillId="0" borderId="10" xfId="0" applyFont="1" applyBorder="1" applyAlignment="1">
      <alignment vertical="center"/>
    </xf>
    <xf numFmtId="0" fontId="9" fillId="0" borderId="11"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8" fillId="0" borderId="13" xfId="0" applyFont="1" applyFill="1" applyBorder="1" applyAlignment="1">
      <alignment horizontal="left" vertical="center" wrapText="1"/>
    </xf>
    <xf numFmtId="0" fontId="14" fillId="0" borderId="0" xfId="0" applyFont="1" applyAlignment="1">
      <alignment vertical="center" wrapText="1"/>
    </xf>
    <xf numFmtId="0" fontId="14" fillId="8" borderId="0" xfId="0" applyFont="1" applyFill="1" applyAlignment="1">
      <alignment vertical="center"/>
    </xf>
    <xf numFmtId="0" fontId="4" fillId="0" borderId="5" xfId="0" applyFont="1" applyBorder="1" applyAlignment="1">
      <alignment horizontal="center" vertical="center" wrapText="1"/>
    </xf>
    <xf numFmtId="0" fontId="14" fillId="8" borderId="1" xfId="0" applyFont="1" applyFill="1" applyBorder="1" applyAlignment="1">
      <alignment vertical="center" wrapText="1"/>
    </xf>
    <xf numFmtId="0" fontId="14" fillId="14" borderId="7" xfId="0" applyFont="1" applyFill="1" applyBorder="1" applyAlignment="1">
      <alignment vertical="center" wrapText="1"/>
    </xf>
    <xf numFmtId="0" fontId="14" fillId="14" borderId="0" xfId="0" applyFont="1" applyFill="1" applyAlignment="1">
      <alignment vertical="center" wrapText="1"/>
    </xf>
    <xf numFmtId="0" fontId="15" fillId="0" borderId="0" xfId="0" applyFont="1" applyFill="1" applyAlignment="1">
      <alignment vertical="center"/>
    </xf>
    <xf numFmtId="0" fontId="4" fillId="0" borderId="5" xfId="0" applyFont="1" applyFill="1" applyBorder="1" applyAlignment="1">
      <alignment horizontal="left" vertical="center" wrapText="1"/>
    </xf>
    <xf numFmtId="0" fontId="5" fillId="11" borderId="8"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14" fillId="14" borderId="1" xfId="0" applyFont="1" applyFill="1" applyBorder="1" applyAlignment="1">
      <alignment vertical="center" wrapText="1"/>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14" xfId="0" applyFont="1" applyBorder="1" applyAlignment="1">
      <alignment horizontal="left" vertical="center"/>
    </xf>
    <xf numFmtId="0" fontId="0" fillId="5" borderId="0" xfId="0" applyFill="1" applyBorder="1"/>
    <xf numFmtId="0" fontId="24" fillId="0" borderId="1" xfId="0" applyFont="1" applyFill="1" applyBorder="1" applyAlignment="1">
      <alignment vertical="center" wrapText="1"/>
    </xf>
    <xf numFmtId="0" fontId="3" fillId="0" borderId="8" xfId="0" applyFont="1" applyBorder="1" applyAlignment="1">
      <alignment horizontal="center" vertical="top" wrapText="1"/>
    </xf>
    <xf numFmtId="0" fontId="3" fillId="0" borderId="14"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3" fillId="0" borderId="13" xfId="0" applyFont="1" applyBorder="1" applyAlignment="1">
      <alignment horizontal="center" vertical="top" wrapText="1"/>
    </xf>
    <xf numFmtId="164" fontId="7"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5" borderId="1" xfId="0" applyFont="1" applyFill="1" applyBorder="1" applyAlignment="1">
      <alignment vertical="center"/>
    </xf>
    <xf numFmtId="0" fontId="2" fillId="3" borderId="1" xfId="0" applyFont="1" applyFill="1" applyBorder="1" applyAlignment="1">
      <alignment horizontal="left" vertical="center"/>
    </xf>
    <xf numFmtId="0" fontId="2" fillId="12" borderId="2" xfId="0" applyFont="1" applyFill="1" applyBorder="1" applyAlignment="1" applyProtection="1">
      <alignment horizontal="left" vertical="center"/>
      <protection locked="0"/>
    </xf>
    <xf numFmtId="0" fontId="2" fillId="12" borderId="7" xfId="0" applyFont="1" applyFill="1" applyBorder="1" applyAlignment="1" applyProtection="1">
      <alignment horizontal="left" vertical="center"/>
      <protection locked="0"/>
    </xf>
    <xf numFmtId="0" fontId="2" fillId="12" borderId="3" xfId="0" applyFont="1" applyFill="1" applyBorder="1" applyAlignment="1" applyProtection="1">
      <alignment horizontal="left" vertical="center"/>
      <protection locked="0"/>
    </xf>
    <xf numFmtId="49" fontId="2" fillId="12" borderId="1" xfId="0" applyNumberFormat="1" applyFont="1" applyFill="1" applyBorder="1" applyAlignment="1" applyProtection="1">
      <alignment horizontal="left" vertical="center"/>
      <protection locked="0"/>
    </xf>
    <xf numFmtId="0" fontId="2" fillId="12" borderId="1" xfId="0" applyFont="1" applyFill="1" applyBorder="1" applyAlignment="1" applyProtection="1">
      <alignment horizontal="left" vertical="center"/>
      <protection locked="0"/>
    </xf>
    <xf numFmtId="0" fontId="2" fillId="12" borderId="5" xfId="0" applyFont="1" applyFill="1" applyBorder="1" applyAlignment="1" applyProtection="1">
      <alignment horizontal="left" vertical="center"/>
      <protection locked="0"/>
    </xf>
    <xf numFmtId="0" fontId="15"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5" borderId="0" xfId="0" applyFill="1" applyAlignment="1">
      <alignment horizontal="center"/>
    </xf>
    <xf numFmtId="0" fontId="13" fillId="4" borderId="8"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6" fillId="11" borderId="10" xfId="0" applyFont="1" applyFill="1" applyBorder="1" applyAlignment="1">
      <alignment horizontal="left" vertical="center"/>
    </xf>
    <xf numFmtId="0" fontId="16" fillId="11" borderId="0" xfId="0" applyFont="1" applyFill="1" applyBorder="1" applyAlignment="1">
      <alignment horizontal="left" vertical="center"/>
    </xf>
    <xf numFmtId="0" fontId="10" fillId="12" borderId="14" xfId="0" applyFont="1" applyFill="1" applyBorder="1" applyAlignment="1">
      <alignment horizontal="center" vertical="center"/>
    </xf>
    <xf numFmtId="0" fontId="1" fillId="11"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2" xfId="0" applyFill="1" applyBorder="1" applyAlignment="1">
      <alignment horizontal="center"/>
    </xf>
    <xf numFmtId="0" fontId="0" fillId="5" borderId="7" xfId="0" applyFill="1" applyBorder="1" applyAlignment="1">
      <alignment horizontal="center"/>
    </xf>
    <xf numFmtId="0" fontId="0" fillId="5" borderId="3" xfId="0" applyFill="1" applyBorder="1" applyAlignment="1">
      <alignment horizontal="center"/>
    </xf>
    <xf numFmtId="0" fontId="1" fillId="5" borderId="6" xfId="0" applyFont="1" applyFill="1" applyBorder="1" applyAlignment="1">
      <alignment horizontal="center" vertical="center" wrapText="1"/>
    </xf>
    <xf numFmtId="0" fontId="4" fillId="11" borderId="2" xfId="0" applyFont="1" applyFill="1" applyBorder="1" applyAlignment="1">
      <alignment horizontal="left" vertical="center" wrapText="1"/>
    </xf>
    <xf numFmtId="0" fontId="19" fillId="11" borderId="3" xfId="0" applyFont="1" applyFill="1" applyBorder="1" applyAlignment="1">
      <alignment horizontal="left" vertical="center" wrapText="1"/>
    </xf>
    <xf numFmtId="0" fontId="22" fillId="11" borderId="2" xfId="0" applyFont="1" applyFill="1" applyBorder="1" applyAlignment="1">
      <alignment horizontal="left" vertical="center" wrapText="1"/>
    </xf>
    <xf numFmtId="0" fontId="3" fillId="11" borderId="3" xfId="0" applyFont="1" applyFill="1" applyBorder="1" applyAlignment="1">
      <alignment horizontal="left" vertical="center" wrapText="1"/>
    </xf>
    <xf numFmtId="0" fontId="4" fillId="14" borderId="5"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11" borderId="2" xfId="0" applyFont="1" applyFill="1" applyBorder="1" applyAlignment="1">
      <alignment horizontal="left" vertical="center" wrapText="1"/>
    </xf>
    <xf numFmtId="0" fontId="7" fillId="11" borderId="3" xfId="0" applyFont="1" applyFill="1" applyBorder="1" applyAlignment="1">
      <alignment horizontal="left" vertical="center"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14" borderId="6" xfId="0" applyFont="1" applyFill="1" applyBorder="1" applyAlignment="1">
      <alignment horizontal="left"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4" xfId="0" applyFont="1" applyBorder="1" applyAlignment="1">
      <alignment horizontal="left" vertical="center"/>
    </xf>
    <xf numFmtId="0" fontId="2" fillId="12" borderId="10" xfId="0" applyFont="1" applyFill="1" applyBorder="1" applyAlignment="1" applyProtection="1">
      <alignment horizontal="center" vertical="center" wrapText="1"/>
      <protection locked="0"/>
    </xf>
    <xf numFmtId="0" fontId="2" fillId="1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lignment horizontal="center" vertical="center"/>
    </xf>
    <xf numFmtId="0" fontId="5" fillId="9" borderId="6"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12" borderId="8" xfId="0" applyFont="1" applyFill="1" applyBorder="1" applyAlignment="1" applyProtection="1">
      <alignment horizontal="center" vertical="center" wrapText="1"/>
      <protection locked="0"/>
    </xf>
    <xf numFmtId="0" fontId="2" fillId="12" borderId="9" xfId="0" applyFont="1" applyFill="1" applyBorder="1" applyAlignment="1" applyProtection="1">
      <alignment horizontal="center" vertical="center" wrapText="1"/>
      <protection locked="0"/>
    </xf>
    <xf numFmtId="0" fontId="2" fillId="12" borderId="12" xfId="0" applyFont="1" applyFill="1" applyBorder="1" applyAlignment="1" applyProtection="1">
      <alignment horizontal="center" vertical="center" wrapText="1"/>
      <protection locked="0"/>
    </xf>
    <xf numFmtId="0" fontId="2" fillId="12" borderId="13" xfId="0" applyFont="1" applyFill="1" applyBorder="1" applyAlignment="1" applyProtection="1">
      <alignment horizontal="center" vertical="center" wrapText="1"/>
      <protection locked="0"/>
    </xf>
  </cellXfs>
  <cellStyles count="1">
    <cellStyle name="Standaard" xfId="0" builtinId="0"/>
  </cellStyles>
  <dxfs count="32">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BDBD"/>
      <color rgb="FF33CC33"/>
      <color rgb="FFFFA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Boxman, J. (Jente)" id="{33C32037-031D-41BA-B162-0BF2A0084DD5}" userId="S::BoxmJ@hr.nl::dc29397c-50e4-4f34-bf7e-04da95980218"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 dT="2021-07-07T08:26:38.36" personId="{33C32037-031D-41BA-B162-0BF2A0084DD5}" id="{C160778B-977F-4AB9-8842-EE39253086E2}">
    <text>Leerdoelen/LERS:
De student kan zich houden aan auteurswetgeving, o.m. door correct gebruik te maken van materiaal dat beschikbaar is gesteld onder een Creative Commons-licentie (did. 4.2);
De student kan zich houden aan privacywetgeving, o.m. AVG, bij het gebruik van gegevens van lerenden (did. 4.2);</text>
  </threadedComment>
  <threadedComment ref="B28" dT="2021-06-16T09:46:31.91" personId="{33C32037-031D-41BA-B162-0BF2A0084DD5}" id="{5B989EC2-4D46-49EF-8C2E-7E9CF9EF304B}">
    <text>Leerdoelen/LERS
De student kan:
- betrouwbaar en passend bronmateriaal vinden en gebruiken bij de samenstelling van een digitaal leerarrangement (did. 2.2 en 3.2); 
- een OLT-rijk leerrarrangement gebaseerd op het directe instructie-model ontwerpen uitvoeren (did. 2.2, 4.1, 4.2);</text>
  </threadedComment>
  <threadedComment ref="B31" dT="2021-06-16T10:08:05.70" personId="{33C32037-031D-41BA-B162-0BF2A0084DD5}" id="{0233AE98-658C-4520-BC6A-BE7DF384A76E}">
    <text>Leerdoelen/LERS
De student kan voorkennis activeren door gebruik te maken van een met digitale middelen gemaakte graphic organiser.</text>
  </threadedComment>
  <threadedComment ref="B45" dT="2021-06-16T09:56:22.65" personId="{33C32037-031D-41BA-B162-0BF2A0084DD5}" id="{8A10DC47-3796-483C-894A-D17DC8F38B32}">
    <text>Leerdoelen/LERS
De student kan:
- het begrip 'mediawijsheid' 
omschrijven en plaatsen in het model voor 21ste-eeuwse vaardigheden van SLO-Kennisnet en hierbij ook de andere onderdelen van digitale geletterdheid omschrijven (did. 4.2);</text>
  </threadedComment>
  <threadedComment ref="B46" dT="2021-06-16T09:57:35.51" personId="{33C32037-031D-41BA-B162-0BF2A0084DD5}" id="{BC603742-AAB0-44AD-8007-EEE0BC1EDBA4}">
    <text>Leerdoelen/LERS
De student kan:
een casus m.b.t. mediawijsheid op de eigen werkplek definiëren en een interventie ontwerpen vanuit het Mediawijsheidcompetentiemodel 2021 (pro. 4.2, did 3.2, did 4.2)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02452-5036-40F1-B411-04F5570EF4DE}">
  <dimension ref="A1:J69"/>
  <sheetViews>
    <sheetView tabSelected="1" topLeftCell="A4" zoomScale="90" zoomScaleNormal="90" workbookViewId="0">
      <selection activeCell="L15" sqref="L15"/>
    </sheetView>
  </sheetViews>
  <sheetFormatPr defaultRowHeight="14.25" x14ac:dyDescent="0.45"/>
  <cols>
    <col min="1" max="1" width="1.53125" customWidth="1"/>
    <col min="2" max="2" width="20.19921875" customWidth="1"/>
    <col min="3" max="3" width="55.46484375" customWidth="1"/>
    <col min="4" max="4" width="1" customWidth="1"/>
    <col min="5" max="5" width="9.73046875" customWidth="1"/>
    <col min="6" max="6" width="14.46484375" customWidth="1"/>
    <col min="7" max="7" width="0.796875" customWidth="1"/>
    <col min="9" max="9" width="16.19921875" customWidth="1"/>
    <col min="10" max="10" width="1" customWidth="1"/>
    <col min="16" max="16" width="8.73046875" customWidth="1"/>
  </cols>
  <sheetData>
    <row r="1" spans="1:10" x14ac:dyDescent="0.45">
      <c r="A1" s="88"/>
      <c r="B1" s="88"/>
      <c r="C1" s="88"/>
      <c r="D1" s="88"/>
      <c r="E1" s="88"/>
      <c r="F1" s="88"/>
      <c r="G1" s="88"/>
    </row>
    <row r="2" spans="1:10" ht="15" customHeight="1" x14ac:dyDescent="0.45">
      <c r="A2" s="7"/>
      <c r="B2" s="89" t="s">
        <v>72</v>
      </c>
      <c r="C2" s="90"/>
      <c r="D2" s="90"/>
      <c r="E2" s="90"/>
      <c r="F2" s="91"/>
      <c r="G2" s="8"/>
    </row>
    <row r="3" spans="1:10" ht="18.75" customHeight="1" x14ac:dyDescent="0.45">
      <c r="A3" s="7"/>
      <c r="B3" s="92"/>
      <c r="C3" s="93"/>
      <c r="D3" s="93"/>
      <c r="E3" s="93"/>
      <c r="F3" s="94"/>
      <c r="G3" s="8"/>
    </row>
    <row r="4" spans="1:10" ht="15" customHeight="1" x14ac:dyDescent="0.45">
      <c r="A4" s="7"/>
      <c r="B4" s="95"/>
      <c r="C4" s="96"/>
      <c r="D4" s="96"/>
      <c r="E4" s="96"/>
      <c r="F4" s="97"/>
      <c r="G4" s="8"/>
    </row>
    <row r="5" spans="1:10" ht="21" x14ac:dyDescent="0.45">
      <c r="A5" s="7"/>
      <c r="B5" s="100" t="s">
        <v>65</v>
      </c>
      <c r="C5" s="100"/>
      <c r="D5" s="100"/>
      <c r="E5" s="100"/>
      <c r="F5" s="100"/>
      <c r="G5" s="8"/>
    </row>
    <row r="6" spans="1:10" x14ac:dyDescent="0.45">
      <c r="A6" s="7"/>
      <c r="B6" s="73"/>
      <c r="C6" s="73"/>
      <c r="D6" s="73"/>
      <c r="E6" s="73"/>
      <c r="F6" s="73"/>
      <c r="G6" s="7"/>
    </row>
    <row r="7" spans="1:10" x14ac:dyDescent="0.45">
      <c r="A7" s="7"/>
      <c r="B7" s="2" t="s">
        <v>0</v>
      </c>
      <c r="C7" s="74" t="s">
        <v>71</v>
      </c>
      <c r="D7" s="74"/>
      <c r="E7" s="74"/>
      <c r="F7" s="74"/>
      <c r="G7" s="7"/>
    </row>
    <row r="8" spans="1:10" x14ac:dyDescent="0.45">
      <c r="A8" s="7"/>
      <c r="B8" s="2" t="s">
        <v>18</v>
      </c>
      <c r="C8" s="75"/>
      <c r="D8" s="76"/>
      <c r="E8" s="76"/>
      <c r="F8" s="77"/>
      <c r="G8" s="7"/>
    </row>
    <row r="9" spans="1:10" x14ac:dyDescent="0.45">
      <c r="A9" s="7"/>
      <c r="B9" s="2" t="s">
        <v>19</v>
      </c>
      <c r="C9" s="75"/>
      <c r="D9" s="76"/>
      <c r="E9" s="76"/>
      <c r="F9" s="77"/>
      <c r="G9" s="7"/>
    </row>
    <row r="10" spans="1:10" x14ac:dyDescent="0.45">
      <c r="A10" s="7"/>
      <c r="B10" s="2" t="s">
        <v>1</v>
      </c>
      <c r="C10" s="78"/>
      <c r="D10" s="78"/>
      <c r="E10" s="78"/>
      <c r="F10" s="78"/>
      <c r="G10" s="7"/>
    </row>
    <row r="11" spans="1:10" x14ac:dyDescent="0.45">
      <c r="A11" s="7"/>
      <c r="B11" s="2" t="s">
        <v>20</v>
      </c>
      <c r="C11" s="79"/>
      <c r="D11" s="79"/>
      <c r="E11" s="79"/>
      <c r="F11" s="79"/>
      <c r="G11" s="7"/>
    </row>
    <row r="12" spans="1:10" x14ac:dyDescent="0.45">
      <c r="A12" s="7"/>
      <c r="B12" s="2" t="s">
        <v>21</v>
      </c>
      <c r="C12" s="75"/>
      <c r="D12" s="76"/>
      <c r="E12" s="76"/>
      <c r="F12" s="77"/>
      <c r="G12" s="7"/>
    </row>
    <row r="13" spans="1:10" x14ac:dyDescent="0.45">
      <c r="A13" s="7"/>
      <c r="B13" s="6" t="s">
        <v>32</v>
      </c>
      <c r="C13" s="80"/>
      <c r="D13" s="80"/>
      <c r="E13" s="80"/>
      <c r="F13" s="80"/>
      <c r="G13" s="7"/>
    </row>
    <row r="14" spans="1:10" ht="26" customHeight="1" x14ac:dyDescent="0.45">
      <c r="A14" s="7"/>
      <c r="B14" s="98" t="s">
        <v>30</v>
      </c>
      <c r="C14" s="99"/>
      <c r="D14" s="99"/>
      <c r="E14" s="99"/>
      <c r="F14" s="99"/>
      <c r="G14" s="99"/>
      <c r="H14" s="99"/>
      <c r="I14" s="99"/>
      <c r="J14" s="7"/>
    </row>
    <row r="15" spans="1:10" ht="23.25" x14ac:dyDescent="0.45">
      <c r="A15" s="7"/>
      <c r="B15" s="38" t="s">
        <v>2</v>
      </c>
      <c r="C15" s="10" t="s">
        <v>25</v>
      </c>
      <c r="D15" s="107"/>
      <c r="E15" s="24" t="s">
        <v>23</v>
      </c>
      <c r="F15" s="25"/>
      <c r="G15" s="107"/>
      <c r="H15" s="26" t="s">
        <v>24</v>
      </c>
      <c r="I15" s="27"/>
      <c r="J15" s="7"/>
    </row>
    <row r="16" spans="1:10" x14ac:dyDescent="0.45">
      <c r="A16" s="7"/>
      <c r="B16" s="38"/>
      <c r="C16" s="43" t="s">
        <v>41</v>
      </c>
      <c r="D16" s="107"/>
      <c r="E16" s="39"/>
      <c r="F16" s="40"/>
      <c r="G16" s="107"/>
      <c r="H16" s="41"/>
      <c r="I16" s="42"/>
      <c r="J16" s="7"/>
    </row>
    <row r="17" spans="1:10" ht="23.25" x14ac:dyDescent="0.45">
      <c r="A17" s="7"/>
      <c r="B17" s="144" t="s">
        <v>38</v>
      </c>
      <c r="C17" s="35" t="s">
        <v>43</v>
      </c>
      <c r="D17" s="107"/>
      <c r="E17" s="161" t="s">
        <v>15</v>
      </c>
      <c r="F17" s="162"/>
      <c r="G17" s="107"/>
      <c r="H17" s="157" t="s">
        <v>15</v>
      </c>
      <c r="I17" s="158"/>
      <c r="J17" s="7"/>
    </row>
    <row r="18" spans="1:10" x14ac:dyDescent="0.45">
      <c r="A18" s="7"/>
      <c r="B18" s="145"/>
      <c r="C18" s="36" t="s">
        <v>42</v>
      </c>
      <c r="D18" s="107"/>
      <c r="E18" s="147"/>
      <c r="F18" s="148"/>
      <c r="G18" s="107"/>
      <c r="H18" s="114"/>
      <c r="I18" s="115"/>
      <c r="J18" s="7"/>
    </row>
    <row r="19" spans="1:10" x14ac:dyDescent="0.45">
      <c r="A19" s="7"/>
      <c r="B19" s="145"/>
      <c r="C19" s="37" t="s">
        <v>44</v>
      </c>
      <c r="D19" s="107"/>
      <c r="E19" s="147"/>
      <c r="F19" s="148"/>
      <c r="G19" s="107"/>
      <c r="H19" s="114"/>
      <c r="I19" s="115"/>
      <c r="J19" s="7"/>
    </row>
    <row r="20" spans="1:10" ht="15" customHeight="1" x14ac:dyDescent="0.45">
      <c r="A20" s="7"/>
      <c r="B20" s="146"/>
      <c r="C20" s="37" t="s">
        <v>36</v>
      </c>
      <c r="D20" s="107"/>
      <c r="E20" s="147"/>
      <c r="F20" s="148"/>
      <c r="G20" s="107"/>
      <c r="H20" s="114"/>
      <c r="I20" s="115"/>
      <c r="J20" s="7"/>
    </row>
    <row r="21" spans="1:10" ht="32" customHeight="1" x14ac:dyDescent="0.45">
      <c r="A21" s="7"/>
      <c r="B21" s="57" t="s">
        <v>37</v>
      </c>
      <c r="C21" s="11" t="s">
        <v>45</v>
      </c>
      <c r="D21" s="107"/>
      <c r="E21" s="147"/>
      <c r="F21" s="148"/>
      <c r="G21" s="107"/>
      <c r="H21" s="114"/>
      <c r="I21" s="115"/>
      <c r="J21" s="7"/>
    </row>
    <row r="22" spans="1:10" ht="15.75" customHeight="1" x14ac:dyDescent="0.45">
      <c r="A22" s="7"/>
      <c r="B22" s="58" t="s">
        <v>3</v>
      </c>
      <c r="C22" s="11" t="s">
        <v>46</v>
      </c>
      <c r="D22" s="107"/>
      <c r="E22" s="147"/>
      <c r="F22" s="148"/>
      <c r="G22" s="107"/>
      <c r="H22" s="114"/>
      <c r="I22" s="115"/>
      <c r="J22" s="7"/>
    </row>
    <row r="23" spans="1:10" ht="34.9" x14ac:dyDescent="0.45">
      <c r="A23" s="7"/>
      <c r="B23" s="59" t="s">
        <v>39</v>
      </c>
      <c r="C23" s="12" t="s">
        <v>47</v>
      </c>
      <c r="D23" s="107"/>
      <c r="E23" s="147"/>
      <c r="F23" s="148"/>
      <c r="G23" s="107"/>
      <c r="H23" s="114"/>
      <c r="I23" s="115"/>
      <c r="J23" s="7"/>
    </row>
    <row r="24" spans="1:10" x14ac:dyDescent="0.45">
      <c r="A24" s="7"/>
      <c r="B24" s="59" t="s">
        <v>40</v>
      </c>
      <c r="C24" s="12" t="s">
        <v>48</v>
      </c>
      <c r="D24" s="107"/>
      <c r="E24" s="163"/>
      <c r="F24" s="164"/>
      <c r="G24" s="107"/>
      <c r="H24" s="159"/>
      <c r="I24" s="160"/>
      <c r="J24" s="7"/>
    </row>
    <row r="25" spans="1:10" x14ac:dyDescent="0.45">
      <c r="A25" s="104"/>
      <c r="B25" s="105"/>
      <c r="C25" s="105"/>
      <c r="D25" s="105"/>
      <c r="E25" s="105"/>
      <c r="F25" s="105"/>
      <c r="G25" s="105"/>
      <c r="H25" s="105"/>
      <c r="I25" s="106"/>
      <c r="J25" s="9"/>
    </row>
    <row r="26" spans="1:10" ht="24.5" customHeight="1" x14ac:dyDescent="0.45">
      <c r="A26" s="7"/>
      <c r="B26" s="108" t="s">
        <v>31</v>
      </c>
      <c r="C26" s="109"/>
      <c r="D26" s="102"/>
      <c r="E26" s="101"/>
      <c r="F26" s="101"/>
      <c r="G26" s="135"/>
      <c r="H26" s="101"/>
      <c r="I26" s="101"/>
      <c r="J26" s="7"/>
    </row>
    <row r="27" spans="1:10" x14ac:dyDescent="0.45">
      <c r="A27" s="7"/>
      <c r="B27" s="3" t="s">
        <v>28</v>
      </c>
      <c r="C27" s="3" t="s">
        <v>4</v>
      </c>
      <c r="D27" s="103"/>
      <c r="E27" s="1" t="s">
        <v>5</v>
      </c>
      <c r="F27" s="1" t="s">
        <v>6</v>
      </c>
      <c r="G27" s="136"/>
      <c r="H27" s="1" t="s">
        <v>5</v>
      </c>
      <c r="I27" s="1" t="s">
        <v>6</v>
      </c>
      <c r="J27" s="7"/>
    </row>
    <row r="28" spans="1:10" ht="23.25" x14ac:dyDescent="0.45">
      <c r="A28" s="7"/>
      <c r="B28" s="81" t="s">
        <v>55</v>
      </c>
      <c r="C28" s="20" t="s">
        <v>33</v>
      </c>
      <c r="D28" s="103"/>
      <c r="E28" s="4" t="str">
        <f>_xlfn.IFS(F28="0-1-2","o-v-g",F28=0,"onvoldoende",F28=1,"voldoende",F28=2,"goed")</f>
        <v>o-v-g</v>
      </c>
      <c r="F28" s="18" t="s">
        <v>7</v>
      </c>
      <c r="G28" s="136"/>
      <c r="H28" s="4" t="str">
        <f>_xlfn.IFS(I28="0-1-2","o-v-g",I28=0,"onvoldoende",I28=1,"voldoende",I28=2,"goed")</f>
        <v>o-v-g</v>
      </c>
      <c r="I28" s="13" t="s">
        <v>7</v>
      </c>
      <c r="J28" s="7"/>
    </row>
    <row r="29" spans="1:10" ht="33.75" customHeight="1" x14ac:dyDescent="0.45">
      <c r="A29" s="7"/>
      <c r="B29" s="82"/>
      <c r="C29" s="20" t="s">
        <v>34</v>
      </c>
      <c r="D29" s="103"/>
      <c r="E29" s="4" t="str">
        <f t="shared" ref="E29:E35" si="0">_xlfn.IFS(F29="0-1-2","o-v-g",F29=0,"onvoldoende",F29=1,"voldoende",F29=2,"goed")</f>
        <v>o-v-g</v>
      </c>
      <c r="F29" s="18" t="s">
        <v>7</v>
      </c>
      <c r="G29" s="136"/>
      <c r="H29" s="4" t="str">
        <f t="shared" ref="H29:I35" si="1">_xlfn.IFS(I29="0-1-2","o-v-g",I29=0,"onvoldoende",I29=1,"voldoende",I29=2,"goed")</f>
        <v>o-v-g</v>
      </c>
      <c r="I29" s="13" t="s">
        <v>7</v>
      </c>
      <c r="J29" s="7"/>
    </row>
    <row r="30" spans="1:10" ht="33.75" customHeight="1" x14ac:dyDescent="0.45">
      <c r="A30" s="7"/>
      <c r="B30" s="83"/>
      <c r="C30" s="20" t="s">
        <v>35</v>
      </c>
      <c r="D30" s="103"/>
      <c r="E30" s="15" t="str">
        <f t="shared" si="0"/>
        <v>o-v-g</v>
      </c>
      <c r="F30" s="19" t="s">
        <v>7</v>
      </c>
      <c r="G30" s="136"/>
      <c r="H30" s="15" t="str">
        <f t="shared" si="1"/>
        <v>o-v-g</v>
      </c>
      <c r="I30" s="17" t="s">
        <v>7</v>
      </c>
      <c r="J30" s="7"/>
    </row>
    <row r="31" spans="1:10" ht="42" customHeight="1" x14ac:dyDescent="0.45">
      <c r="A31" s="7"/>
      <c r="B31" s="141" t="s">
        <v>54</v>
      </c>
      <c r="C31" s="45" t="s">
        <v>50</v>
      </c>
      <c r="D31" s="103"/>
      <c r="E31" s="33" t="str">
        <f t="shared" si="0"/>
        <v>o-v-g</v>
      </c>
      <c r="F31" s="34" t="s">
        <v>7</v>
      </c>
      <c r="G31" s="136"/>
      <c r="H31" s="15" t="str">
        <f t="shared" si="1"/>
        <v>o-v-g</v>
      </c>
      <c r="I31" s="17" t="s">
        <v>7</v>
      </c>
      <c r="J31" s="7"/>
    </row>
    <row r="32" spans="1:10" ht="37.049999999999997" customHeight="1" x14ac:dyDescent="0.45">
      <c r="A32" s="7"/>
      <c r="B32" s="142"/>
      <c r="C32" s="47" t="s">
        <v>49</v>
      </c>
      <c r="D32" s="103"/>
      <c r="E32" s="15" t="s">
        <v>26</v>
      </c>
      <c r="F32" s="151" t="s">
        <v>7</v>
      </c>
      <c r="G32" s="136"/>
      <c r="H32" s="15" t="str">
        <f t="shared" si="1"/>
        <v>o-v-g</v>
      </c>
      <c r="I32" s="17" t="s">
        <v>7</v>
      </c>
      <c r="J32" s="7"/>
    </row>
    <row r="33" spans="1:10" ht="43.05" customHeight="1" x14ac:dyDescent="0.45">
      <c r="A33" s="7"/>
      <c r="B33" s="142"/>
      <c r="C33" s="47" t="s">
        <v>61</v>
      </c>
      <c r="D33" s="103"/>
      <c r="E33" s="15" t="s">
        <v>26</v>
      </c>
      <c r="F33" s="19" t="s">
        <v>8</v>
      </c>
      <c r="G33" s="136"/>
      <c r="H33" s="15" t="str">
        <f>_xlfn.IFS(I33="0-2-4","o-v-g",I33=0,"onvoldoende",I33=2,"voldoende",I33=4,"goed")</f>
        <v>o-v-g</v>
      </c>
      <c r="I33" s="149" t="s">
        <v>8</v>
      </c>
      <c r="J33" s="7"/>
    </row>
    <row r="34" spans="1:10" ht="41.55" customHeight="1" x14ac:dyDescent="0.45">
      <c r="A34" s="7"/>
      <c r="B34" s="142"/>
      <c r="C34" s="47" t="s">
        <v>66</v>
      </c>
      <c r="D34" s="103"/>
      <c r="E34" s="15" t="s">
        <v>26</v>
      </c>
      <c r="F34" s="19" t="s">
        <v>8</v>
      </c>
      <c r="G34" s="136"/>
      <c r="H34" s="15" t="str">
        <f>_xlfn.IFS(I34="0-2-4","o-v-g",I34=0,"onvoldoende",I34=2,"voldoende",I34=4,"goed")</f>
        <v>o-v-g</v>
      </c>
      <c r="I34" s="149" t="s">
        <v>8</v>
      </c>
      <c r="J34" s="7"/>
    </row>
    <row r="35" spans="1:10" ht="33.5" customHeight="1" x14ac:dyDescent="0.45">
      <c r="A35" s="7"/>
      <c r="B35" s="143"/>
      <c r="C35" s="21" t="s">
        <v>62</v>
      </c>
      <c r="D35" s="103"/>
      <c r="E35" s="14" t="str">
        <f t="shared" si="0"/>
        <v>o-v-g</v>
      </c>
      <c r="F35" s="18" t="s">
        <v>7</v>
      </c>
      <c r="G35" s="136"/>
      <c r="H35" s="15" t="str">
        <f>_xlfn.IFS(I35="0-2-4","o-v-g",I35=0,"onvoldoende",I35=2,"voldoende",I35=4,"goed")</f>
        <v>o-v-g</v>
      </c>
      <c r="I35" s="149" t="s">
        <v>8</v>
      </c>
      <c r="J35" s="7"/>
    </row>
    <row r="36" spans="1:10" x14ac:dyDescent="0.45">
      <c r="A36" s="7"/>
      <c r="B36" s="118"/>
      <c r="C36" s="119"/>
      <c r="D36" s="103"/>
      <c r="E36" s="84"/>
      <c r="F36" s="85"/>
      <c r="G36" s="136"/>
      <c r="H36" s="86"/>
      <c r="I36" s="87"/>
      <c r="J36" s="7"/>
    </row>
    <row r="37" spans="1:10" ht="21.5" customHeight="1" x14ac:dyDescent="0.45">
      <c r="A37" s="7"/>
      <c r="B37" s="110" t="s">
        <v>70</v>
      </c>
      <c r="C37" s="111"/>
      <c r="D37" s="103"/>
      <c r="E37" s="52"/>
      <c r="F37" s="53"/>
      <c r="G37" s="136"/>
      <c r="H37" s="54"/>
      <c r="I37" s="55"/>
      <c r="J37" s="7"/>
    </row>
    <row r="38" spans="1:10" ht="22.5" customHeight="1" x14ac:dyDescent="0.45">
      <c r="A38" s="7"/>
      <c r="B38" s="50" t="s">
        <v>28</v>
      </c>
      <c r="C38" s="51" t="s">
        <v>4</v>
      </c>
      <c r="D38" s="103"/>
      <c r="E38" s="46" t="s">
        <v>5</v>
      </c>
      <c r="F38" s="46" t="s">
        <v>6</v>
      </c>
      <c r="G38" s="136"/>
      <c r="H38" s="46" t="s">
        <v>5</v>
      </c>
      <c r="I38" s="46" t="s">
        <v>6</v>
      </c>
      <c r="J38" s="7"/>
    </row>
    <row r="39" spans="1:10" s="32" customFormat="1" ht="23.25" x14ac:dyDescent="0.45">
      <c r="A39" s="60"/>
      <c r="B39" s="140" t="s">
        <v>69</v>
      </c>
      <c r="C39" s="48" t="s">
        <v>51</v>
      </c>
      <c r="D39" s="103"/>
      <c r="E39" s="139" t="s">
        <v>26</v>
      </c>
      <c r="F39" s="156" t="s">
        <v>10</v>
      </c>
      <c r="G39" s="136"/>
      <c r="H39" s="139" t="str">
        <f>_xlfn.IFS(I39="0-3-6","o-v-g",I39=0,"onvoldoende",I39=3,"voldoende",I39=6,"goed")</f>
        <v>o-v-g</v>
      </c>
      <c r="I39" s="150" t="s">
        <v>10</v>
      </c>
      <c r="J39" s="60"/>
    </row>
    <row r="40" spans="1:10" ht="34.049999999999997" customHeight="1" x14ac:dyDescent="0.45">
      <c r="A40" s="7"/>
      <c r="B40" s="113"/>
      <c r="C40" s="49" t="s">
        <v>52</v>
      </c>
      <c r="D40" s="103"/>
      <c r="E40" s="122"/>
      <c r="F40" s="155"/>
      <c r="G40" s="136"/>
      <c r="H40" s="122"/>
      <c r="I40" s="124"/>
      <c r="J40" s="7"/>
    </row>
    <row r="41" spans="1:10" ht="39" customHeight="1" x14ac:dyDescent="0.45">
      <c r="A41" s="7"/>
      <c r="B41" s="112" t="s">
        <v>56</v>
      </c>
      <c r="C41" s="56" t="s">
        <v>53</v>
      </c>
      <c r="D41" s="103"/>
      <c r="E41" s="139" t="s">
        <v>26</v>
      </c>
      <c r="F41" s="154" t="s">
        <v>10</v>
      </c>
      <c r="G41" s="136"/>
      <c r="H41" s="139" t="str">
        <f>_xlfn.IFS(I41="0-3-6","o-v-g",I41=0,"onvoldoende",I41=3,"voldoende",I41=6,"goed")</f>
        <v>o-v-g</v>
      </c>
      <c r="I41" s="123" t="s">
        <v>10</v>
      </c>
      <c r="J41" s="7"/>
    </row>
    <row r="42" spans="1:10" ht="46.5" x14ac:dyDescent="0.45">
      <c r="A42" s="7"/>
      <c r="B42" s="113"/>
      <c r="C42" s="49" t="s">
        <v>67</v>
      </c>
      <c r="D42" s="103"/>
      <c r="E42" s="122"/>
      <c r="F42" s="155"/>
      <c r="G42" s="136"/>
      <c r="H42" s="122"/>
      <c r="I42" s="124"/>
      <c r="J42" s="7"/>
    </row>
    <row r="43" spans="1:10" ht="27" customHeight="1" x14ac:dyDescent="0.45">
      <c r="A43" s="7"/>
      <c r="B43" s="133" t="s">
        <v>63</v>
      </c>
      <c r="C43" s="134"/>
      <c r="D43" s="103"/>
      <c r="E43" s="137"/>
      <c r="F43" s="138"/>
      <c r="G43" s="136"/>
      <c r="H43" s="22"/>
      <c r="I43" s="22"/>
      <c r="J43" s="7"/>
    </row>
    <row r="44" spans="1:10" ht="24" customHeight="1" x14ac:dyDescent="0.45">
      <c r="A44" s="7"/>
      <c r="B44" s="28" t="s">
        <v>2</v>
      </c>
      <c r="C44" s="23" t="s">
        <v>29</v>
      </c>
      <c r="D44" s="103"/>
      <c r="E44" s="24" t="s">
        <v>23</v>
      </c>
      <c r="F44" s="25"/>
      <c r="G44" s="136"/>
      <c r="H44" s="24" t="s">
        <v>27</v>
      </c>
      <c r="I44" s="25"/>
      <c r="J44" s="7"/>
    </row>
    <row r="45" spans="1:10" ht="23.25" x14ac:dyDescent="0.45">
      <c r="A45" s="7"/>
      <c r="B45" s="61" t="s">
        <v>57</v>
      </c>
      <c r="C45" s="12" t="s">
        <v>58</v>
      </c>
      <c r="D45" s="103"/>
      <c r="E45" s="125" t="s">
        <v>15</v>
      </c>
      <c r="F45" s="126"/>
      <c r="G45" s="136"/>
      <c r="H45" s="129" t="s">
        <v>15</v>
      </c>
      <c r="I45" s="130"/>
      <c r="J45" s="7"/>
    </row>
    <row r="46" spans="1:10" x14ac:dyDescent="0.45">
      <c r="A46" s="7"/>
      <c r="B46" s="61" t="s">
        <v>59</v>
      </c>
      <c r="C46" s="12" t="s">
        <v>64</v>
      </c>
      <c r="D46" s="103"/>
      <c r="E46" s="127"/>
      <c r="F46" s="128"/>
      <c r="G46" s="136"/>
      <c r="H46" s="131"/>
      <c r="I46" s="132"/>
      <c r="J46" s="7"/>
    </row>
    <row r="47" spans="1:10" x14ac:dyDescent="0.45">
      <c r="A47" s="7"/>
      <c r="B47" s="116"/>
      <c r="C47" s="117"/>
      <c r="D47" s="103"/>
      <c r="E47" s="120"/>
      <c r="F47" s="121"/>
      <c r="G47" s="136"/>
      <c r="H47" s="120"/>
      <c r="I47" s="121"/>
      <c r="J47" s="7"/>
    </row>
    <row r="48" spans="1:10" x14ac:dyDescent="0.45">
      <c r="A48" s="7"/>
      <c r="B48" s="3" t="s">
        <v>28</v>
      </c>
      <c r="C48" s="3" t="s">
        <v>4</v>
      </c>
      <c r="D48" s="103"/>
      <c r="E48" s="16" t="s">
        <v>5</v>
      </c>
      <c r="F48" s="16" t="s">
        <v>6</v>
      </c>
      <c r="G48" s="136"/>
      <c r="H48" s="16" t="s">
        <v>5</v>
      </c>
      <c r="I48" s="16" t="s">
        <v>6</v>
      </c>
      <c r="J48" s="7"/>
    </row>
    <row r="49" spans="1:10" ht="34.9" x14ac:dyDescent="0.45">
      <c r="A49" s="7"/>
      <c r="B49" s="3" t="s">
        <v>59</v>
      </c>
      <c r="C49" s="44" t="s">
        <v>60</v>
      </c>
      <c r="D49" s="103"/>
      <c r="E49" s="153" t="str">
        <f>_xlfn.IFS(F49="0-4-8","o-v-g",F49=0,"onvoldoende",F49=4,"voldoende",F49=8,"goed")</f>
        <v>o-v-g</v>
      </c>
      <c r="F49" s="151" t="s">
        <v>9</v>
      </c>
      <c r="G49" s="136"/>
      <c r="H49" s="153" t="str">
        <f>_xlfn.IFS(I49="0-4-8","o-v-g",I49=0,"onvoldoende",I49=4,"voldoende",I49=8,"goed")</f>
        <v>o-v-g</v>
      </c>
      <c r="I49" s="17" t="s">
        <v>9</v>
      </c>
      <c r="J49" s="7"/>
    </row>
    <row r="50" spans="1:10" ht="23.25" x14ac:dyDescent="0.45">
      <c r="A50" s="7"/>
      <c r="B50" s="3"/>
      <c r="C50" s="5" t="s">
        <v>68</v>
      </c>
      <c r="D50" s="103"/>
      <c r="E50" s="152" t="str">
        <f>_xlfn.IFS(F50="0-4-8","o-v-g",F50=0,"onvoldoende",F50=4,"voldoende",F50=8,"goed")</f>
        <v>o-v-g</v>
      </c>
      <c r="F50" s="151" t="s">
        <v>9</v>
      </c>
      <c r="G50" s="136"/>
      <c r="H50" s="152" t="str">
        <f>_xlfn.IFS(I50="0-4-8","o-v-g",I50=0,"onvoldoende",I50=4,"voldoende",I50=8,"goed")</f>
        <v>o-v-g</v>
      </c>
      <c r="I50" s="17" t="s">
        <v>9</v>
      </c>
      <c r="J50" s="7"/>
    </row>
    <row r="51" spans="1:10" ht="24.75" customHeight="1" x14ac:dyDescent="0.45">
      <c r="A51" s="7"/>
      <c r="B51" s="72" t="s">
        <v>11</v>
      </c>
      <c r="C51" s="72"/>
      <c r="D51" s="103"/>
      <c r="E51" s="71" t="e">
        <f>(F28+F29+#REF!+#REF!+#REF!+#REF!+#REF!+#REF!+#REF!+#REF!+F41)/40*10</f>
        <v>#VALUE!</v>
      </c>
      <c r="F51" s="71"/>
      <c r="G51" s="136"/>
      <c r="H51" s="71" t="e">
        <f>(I28+I29+I30+I31+I32+I33+I34+I35+I39+I41+I49+I50)/40*10</f>
        <v>#VALUE!</v>
      </c>
      <c r="I51" s="71"/>
      <c r="J51" s="7"/>
    </row>
    <row r="52" spans="1:10" ht="103.5" customHeight="1" x14ac:dyDescent="0.45">
      <c r="A52" s="7"/>
      <c r="B52" s="62" t="s">
        <v>22</v>
      </c>
      <c r="C52" s="63"/>
      <c r="D52" s="63"/>
      <c r="E52" s="63"/>
      <c r="F52" s="63"/>
      <c r="G52" s="63"/>
      <c r="H52" s="63"/>
      <c r="I52" s="64"/>
      <c r="J52" s="7"/>
    </row>
    <row r="53" spans="1:10" ht="15" customHeight="1" x14ac:dyDescent="0.45">
      <c r="A53" s="7"/>
      <c r="B53" s="65"/>
      <c r="C53" s="66"/>
      <c r="D53" s="66"/>
      <c r="E53" s="66"/>
      <c r="F53" s="66"/>
      <c r="G53" s="66"/>
      <c r="H53" s="66"/>
      <c r="I53" s="67"/>
      <c r="J53" s="7"/>
    </row>
    <row r="54" spans="1:10" ht="15" customHeight="1" x14ac:dyDescent="0.45">
      <c r="A54" s="7"/>
      <c r="B54" s="68"/>
      <c r="C54" s="69"/>
      <c r="D54" s="69"/>
      <c r="E54" s="69"/>
      <c r="F54" s="69"/>
      <c r="G54" s="69"/>
      <c r="H54" s="69"/>
      <c r="I54" s="70"/>
      <c r="J54" s="7"/>
    </row>
    <row r="55" spans="1:10" x14ac:dyDescent="0.45">
      <c r="A55" s="7"/>
      <c r="B55" s="7"/>
      <c r="C55" s="7"/>
      <c r="D55" s="7"/>
      <c r="E55" s="7"/>
      <c r="F55" s="7"/>
      <c r="G55" s="7"/>
      <c r="H55" s="7"/>
      <c r="I55" s="7"/>
      <c r="J55" s="7"/>
    </row>
    <row r="60" spans="1:10" x14ac:dyDescent="0.45">
      <c r="C60" s="29"/>
    </row>
    <row r="61" spans="1:10" x14ac:dyDescent="0.45">
      <c r="C61" s="30"/>
    </row>
    <row r="62" spans="1:10" x14ac:dyDescent="0.45">
      <c r="C62" s="30"/>
    </row>
    <row r="63" spans="1:10" x14ac:dyDescent="0.45">
      <c r="C63" s="29"/>
    </row>
    <row r="64" spans="1:10" x14ac:dyDescent="0.45">
      <c r="C64" s="30"/>
    </row>
    <row r="65" spans="3:3" x14ac:dyDescent="0.45">
      <c r="C65" s="30"/>
    </row>
    <row r="66" spans="3:3" x14ac:dyDescent="0.45">
      <c r="C66" s="29"/>
    </row>
    <row r="67" spans="3:3" x14ac:dyDescent="0.45">
      <c r="C67" s="31"/>
    </row>
    <row r="68" spans="3:3" x14ac:dyDescent="0.45">
      <c r="C68" s="32"/>
    </row>
    <row r="69" spans="3:3" x14ac:dyDescent="0.45">
      <c r="C69" s="32"/>
    </row>
  </sheetData>
  <mergeCells count="50">
    <mergeCell ref="B17:B20"/>
    <mergeCell ref="F39:F40"/>
    <mergeCell ref="E39:E40"/>
    <mergeCell ref="E17:F24"/>
    <mergeCell ref="I41:I42"/>
    <mergeCell ref="H41:H42"/>
    <mergeCell ref="B43:C43"/>
    <mergeCell ref="G26:G51"/>
    <mergeCell ref="E43:F43"/>
    <mergeCell ref="F41:F42"/>
    <mergeCell ref="E41:E42"/>
    <mergeCell ref="B39:B40"/>
    <mergeCell ref="B31:B35"/>
    <mergeCell ref="E47:F47"/>
    <mergeCell ref="H39:H40"/>
    <mergeCell ref="I39:I40"/>
    <mergeCell ref="E45:F46"/>
    <mergeCell ref="H45:I46"/>
    <mergeCell ref="A1:G1"/>
    <mergeCell ref="B2:F4"/>
    <mergeCell ref="H51:I51"/>
    <mergeCell ref="C9:F9"/>
    <mergeCell ref="B14:I14"/>
    <mergeCell ref="B5:F5"/>
    <mergeCell ref="E26:F26"/>
    <mergeCell ref="H26:I26"/>
    <mergeCell ref="D26:D51"/>
    <mergeCell ref="A25:I25"/>
    <mergeCell ref="D15:D24"/>
    <mergeCell ref="G15:G24"/>
    <mergeCell ref="B26:C26"/>
    <mergeCell ref="B37:C37"/>
    <mergeCell ref="B41:B42"/>
    <mergeCell ref="H17:I24"/>
    <mergeCell ref="B52:I54"/>
    <mergeCell ref="E51:F51"/>
    <mergeCell ref="B51:C51"/>
    <mergeCell ref="B6:F6"/>
    <mergeCell ref="C7:F7"/>
    <mergeCell ref="C8:F8"/>
    <mergeCell ref="C10:F10"/>
    <mergeCell ref="C11:F11"/>
    <mergeCell ref="C13:F13"/>
    <mergeCell ref="C12:F12"/>
    <mergeCell ref="B28:B30"/>
    <mergeCell ref="E36:F36"/>
    <mergeCell ref="H36:I36"/>
    <mergeCell ref="B47:C47"/>
    <mergeCell ref="B36:C36"/>
    <mergeCell ref="H47:I47"/>
  </mergeCells>
  <conditionalFormatting sqref="E35 E33 E28:E31 H28:H35">
    <cfRule type="containsText" dxfId="31" priority="90" operator="containsText" text="onvoldoende">
      <formula>NOT(ISERROR(SEARCH("onvoldoende",E28)))</formula>
    </cfRule>
    <cfRule type="containsText" dxfId="30" priority="91" operator="containsText" text="voldoende">
      <formula>NOT(ISERROR(SEARCH("voldoende",E28)))</formula>
    </cfRule>
    <cfRule type="containsText" dxfId="29" priority="92" operator="containsText" text="goed">
      <formula>NOT(ISERROR(SEARCH("goed",E28)))</formula>
    </cfRule>
    <cfRule type="containsText" dxfId="28" priority="93" operator="containsText" text="voldoende">
      <formula>NOT(ISERROR(SEARCH("voldoende",E28)))</formula>
    </cfRule>
    <cfRule type="containsText" dxfId="27" priority="94" operator="containsText" text="onvoldoende">
      <formula>NOT(ISERROR(SEARCH("onvoldoende",E28)))</formula>
    </cfRule>
  </conditionalFormatting>
  <conditionalFormatting sqref="E36:E37 H36:H37">
    <cfRule type="containsText" dxfId="26" priority="52" operator="containsText" text="JA">
      <formula>NOT(ISERROR(SEARCH("JA",E36)))</formula>
    </cfRule>
    <cfRule type="containsText" dxfId="25" priority="53" operator="containsText" text="NEE">
      <formula>NOT(ISERROR(SEARCH("NEE",E36)))</formula>
    </cfRule>
    <cfRule type="containsText" dxfId="24" priority="64" operator="containsText" text="incompleet">
      <formula>NOT(ISERROR(SEARCH("incompleet",E36)))</formula>
    </cfRule>
    <cfRule type="containsText" dxfId="23" priority="65" operator="containsText" text="compleet">
      <formula>NOT(ISERROR(SEARCH("compleet",E36)))</formula>
    </cfRule>
  </conditionalFormatting>
  <conditionalFormatting sqref="E41 H43 E47 H47 H45 E43 I49">
    <cfRule type="containsText" dxfId="22" priority="56" operator="containsText" text="onvoldoende">
      <formula>NOT(ISERROR(SEARCH("onvoldoende",E41)))</formula>
    </cfRule>
    <cfRule type="containsText" dxfId="21" priority="57" operator="containsText" text="goed">
      <formula>NOT(ISERROR(SEARCH("goed",E41)))</formula>
    </cfRule>
    <cfRule type="containsText" dxfId="20" priority="58" operator="containsText" text="voldoende">
      <formula>NOT(ISERROR(SEARCH("voldoende",E41)))</formula>
    </cfRule>
  </conditionalFormatting>
  <conditionalFormatting sqref="E51">
    <cfRule type="cellIs" dxfId="19" priority="54" operator="lessThan">
      <formula>5.5</formula>
    </cfRule>
    <cfRule type="cellIs" dxfId="18" priority="55" operator="greaterThan">
      <formula>5.4</formula>
    </cfRule>
  </conditionalFormatting>
  <conditionalFormatting sqref="E17">
    <cfRule type="containsText" dxfId="17" priority="50" operator="containsText" text="NEE">
      <formula>NOT(ISERROR(SEARCH("NEE",E17)))</formula>
    </cfRule>
    <cfRule type="containsText" dxfId="16" priority="51" operator="containsText" text="JA">
      <formula>NOT(ISERROR(SEARCH("JA",E17)))</formula>
    </cfRule>
  </conditionalFormatting>
  <conditionalFormatting sqref="H17">
    <cfRule type="containsText" dxfId="15" priority="48" operator="containsText" text="NEE">
      <formula>NOT(ISERROR(SEARCH("NEE",H17)))</formula>
    </cfRule>
    <cfRule type="containsText" dxfId="14" priority="49" operator="containsText" text="JA">
      <formula>NOT(ISERROR(SEARCH("JA",H17)))</formula>
    </cfRule>
  </conditionalFormatting>
  <conditionalFormatting sqref="H51">
    <cfRule type="cellIs" dxfId="13" priority="16" operator="lessThan">
      <formula>5.5</formula>
    </cfRule>
    <cfRule type="cellIs" dxfId="12" priority="17" operator="greaterThan">
      <formula>5.4</formula>
    </cfRule>
  </conditionalFormatting>
  <conditionalFormatting sqref="I50">
    <cfRule type="containsText" dxfId="11" priority="10" operator="containsText" text="onvoldoende">
      <formula>NOT(ISERROR(SEARCH("onvoldoende",I50)))</formula>
    </cfRule>
    <cfRule type="containsText" dxfId="10" priority="11" operator="containsText" text="goed">
      <formula>NOT(ISERROR(SEARCH("goed",I50)))</formula>
    </cfRule>
    <cfRule type="containsText" dxfId="9" priority="12" operator="containsText" text="voldoende">
      <formula>NOT(ISERROR(SEARCH("voldoende",I50)))</formula>
    </cfRule>
  </conditionalFormatting>
  <conditionalFormatting sqref="F49">
    <cfRule type="containsText" dxfId="8" priority="7" operator="containsText" text="onvoldoende">
      <formula>NOT(ISERROR(SEARCH("onvoldoende",F49)))</formula>
    </cfRule>
    <cfRule type="containsText" dxfId="7" priority="8" operator="containsText" text="goed">
      <formula>NOT(ISERROR(SEARCH("goed",F49)))</formula>
    </cfRule>
    <cfRule type="containsText" dxfId="6" priority="9" operator="containsText" text="voldoende">
      <formula>NOT(ISERROR(SEARCH("voldoende",F49)))</formula>
    </cfRule>
  </conditionalFormatting>
  <conditionalFormatting sqref="F50">
    <cfRule type="containsText" dxfId="5" priority="4" operator="containsText" text="onvoldoende">
      <formula>NOT(ISERROR(SEARCH("onvoldoende",F50)))</formula>
    </cfRule>
    <cfRule type="containsText" dxfId="4" priority="5" operator="containsText" text="goed">
      <formula>NOT(ISERROR(SEARCH("goed",F50)))</formula>
    </cfRule>
    <cfRule type="containsText" dxfId="3" priority="6" operator="containsText" text="voldoende">
      <formula>NOT(ISERROR(SEARCH("voldoende",F50)))</formula>
    </cfRule>
  </conditionalFormatting>
  <conditionalFormatting sqref="E45">
    <cfRule type="containsText" dxfId="2" priority="1" operator="containsText" text="onvoldoende">
      <formula>NOT(ISERROR(SEARCH("onvoldoende",E45)))</formula>
    </cfRule>
    <cfRule type="containsText" dxfId="1" priority="2" operator="containsText" text="goed">
      <formula>NOT(ISERROR(SEARCH("goed",E45)))</formula>
    </cfRule>
    <cfRule type="containsText" dxfId="0" priority="3" operator="containsText" text="voldoende">
      <formula>NOT(ISERROR(SEARCH("voldoende",E45)))</formula>
    </cfRule>
  </conditionalFormatting>
  <dataValidations count="8">
    <dataValidation allowBlank="1" showInputMessage="1" showErrorMessage="1" prompt="Is dit de eerste keer dat je dit eindproduct inlevert? Of is het een herkansing?_x000a_" sqref="C8:F8" xr:uid="{45EBE2C3-E9B2-4EA1-8795-FFDC6F9F9010}"/>
    <dataValidation allowBlank="1" showInputMessage="1" showErrorMessage="1" prompt="Gebruik hier de link die bij &quot;Publiceren&quot; staat en niet de link die je kan zien als je op &quot;Preview&quot; klikt. Een voorbeeld van een goed werkende link is: https://maken.wikiwijs.nl/104145" sqref="C11:F11" xr:uid="{7A6D8D2D-7848-435D-BA52-EDAD01EE4896}"/>
    <dataValidation allowBlank="1" showInputMessage="1" showErrorMessage="1" prompt="Dit is het eindcijfer van jouw zelfbeoordeling." sqref="E51:F51" xr:uid="{D87CC96B-6FFD-4F3A-A3D3-D9F5EDE29BFD}"/>
    <dataValidation allowBlank="1" showInputMessage="1" showErrorMessage="1" prompt="Hier komt uiteindelijk het cijfer dat jouw docent jou heeft gegeven." sqref="H51:I51" xr:uid="{08A5B305-C5D7-44D2-9EB2-44CBEC005A96}"/>
    <dataValidation type="list" allowBlank="1" showInputMessage="1" showErrorMessage="1" sqref="I33:I35 F33:F34" xr:uid="{45C887A9-0C45-40D0-9D3A-8492D35D8B87}">
      <formula1>"0-2-4, 0, 2, 4"</formula1>
    </dataValidation>
    <dataValidation type="list" allowBlank="1" showInputMessage="1" showErrorMessage="1" sqref="I39:I42 F39:F42" xr:uid="{070435DC-B53B-4595-AD5C-96C56C52F154}">
      <formula1>"0-3-6, 0, 3, 6"</formula1>
    </dataValidation>
    <dataValidation type="list" allowBlank="1" showInputMessage="1" showErrorMessage="1" sqref="I49:I50 F49:F50" xr:uid="{A35E8300-FC51-46D7-AF57-FBACF0E9B1C4}">
      <formula1>"0-4-8, 0, 4, 8"</formula1>
    </dataValidation>
    <dataValidation type="list" allowBlank="1" showInputMessage="1" showErrorMessage="1" sqref="H45:I46 E45:F46" xr:uid="{F89D1490-D6FF-4681-8245-E6CD3E5EF912}">
      <formula1>"voldaan/niet voldaan, JA, NEE"</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1DCAD08-3DD3-4834-9A42-A3BC7ACE565A}">
          <x14:formula1>
            <xm:f>Blad2!$B$1:$B$4</xm:f>
          </x14:formula1>
          <xm:sqref>F35 F29:F32 I29:I32</xm:sqref>
        </x14:dataValidation>
        <x14:dataValidation type="list" allowBlank="1" showInputMessage="1" showErrorMessage="1" xr:uid="{87FC8C42-55DB-422B-A030-606ABB413836}">
          <x14:formula1>
            <xm:f>Blad2!$D$1:$D$4</xm:f>
          </x14:formula1>
          <xm:sqref>I43</xm:sqref>
        </x14:dataValidation>
        <x14:dataValidation type="list" allowBlank="1" showInputMessage="1" showErrorMessage="1" prompt="Typ hier &quot;Ja&quot; of &quot;Nee&quot; in." xr:uid="{71443B83-679B-4ABD-9AE0-4B11CB13BA44}">
          <x14:formula1>
            <xm:f>Blad2!$F$1:$F$3</xm:f>
          </x14:formula1>
          <xm:sqref>E17 H17</xm:sqref>
        </x14:dataValidation>
        <x14:dataValidation type="list" allowBlank="1" showInputMessage="1" showErrorMessage="1" prompt="Kies één van de voorgeschreven getallen._x000a__x000a_Op basis van je keuze verspringt de kolom hiervoor naar &quot;onvoldoende, voldoende of goed&quot;." xr:uid="{06F84CB6-81E6-43A5-A610-A5D6F997535E}">
          <x14:formula1>
            <xm:f>Blad2!$B$1:$B$4</xm:f>
          </x14:formula1>
          <xm:sqref>F28 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B8BA1-F9CE-4DDE-B8BE-79F21A93E9E1}">
  <dimension ref="B1:H4"/>
  <sheetViews>
    <sheetView workbookViewId="0">
      <selection activeCell="F2" sqref="F2"/>
    </sheetView>
  </sheetViews>
  <sheetFormatPr defaultRowHeight="14.25" x14ac:dyDescent="0.45"/>
  <cols>
    <col min="6" max="6" width="20.73046875" customWidth="1"/>
    <col min="10" max="10" width="9.46484375" bestFit="1" customWidth="1"/>
  </cols>
  <sheetData>
    <row r="1" spans="2:8" x14ac:dyDescent="0.45">
      <c r="B1" t="s">
        <v>7</v>
      </c>
      <c r="C1" t="s">
        <v>8</v>
      </c>
      <c r="D1" t="s">
        <v>10</v>
      </c>
      <c r="E1" t="s">
        <v>9</v>
      </c>
      <c r="F1" t="s">
        <v>15</v>
      </c>
    </row>
    <row r="2" spans="2:8" x14ac:dyDescent="0.45">
      <c r="B2">
        <v>0</v>
      </c>
      <c r="C2">
        <v>0</v>
      </c>
      <c r="D2">
        <v>0</v>
      </c>
      <c r="E2">
        <v>0</v>
      </c>
      <c r="F2" t="s">
        <v>16</v>
      </c>
      <c r="H2" t="s">
        <v>12</v>
      </c>
    </row>
    <row r="3" spans="2:8" x14ac:dyDescent="0.45">
      <c r="B3">
        <v>1</v>
      </c>
      <c r="C3">
        <v>2</v>
      </c>
      <c r="D3">
        <v>3</v>
      </c>
      <c r="E3">
        <v>4</v>
      </c>
      <c r="F3" t="s">
        <v>17</v>
      </c>
      <c r="H3" t="s">
        <v>13</v>
      </c>
    </row>
    <row r="4" spans="2:8" x14ac:dyDescent="0.45">
      <c r="B4">
        <v>2</v>
      </c>
      <c r="C4">
        <v>4</v>
      </c>
      <c r="D4">
        <v>6</v>
      </c>
      <c r="E4">
        <v>8</v>
      </c>
      <c r="H4"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LERADL01X, beoordeling</vt:lpstr>
      <vt:lpstr>Blad2</vt:lpstr>
      <vt:lpstr>'LERADL01X, beoordeling'!_Toc9955616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Oosterkamp, R.</dc:creator>
  <cp:lastModifiedBy>Boxman, J. (Jente)</cp:lastModifiedBy>
  <cp:lastPrinted>2021-07-07T09:51:59Z</cp:lastPrinted>
  <dcterms:created xsi:type="dcterms:W3CDTF">2019-09-04T12:32:17Z</dcterms:created>
  <dcterms:modified xsi:type="dcterms:W3CDTF">2021-11-08T13:27:59Z</dcterms:modified>
</cp:coreProperties>
</file>