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Blad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101" i="1" l="1"/>
  <c r="E100" i="1"/>
  <c r="E99" i="1"/>
  <c r="E74" i="1"/>
  <c r="E73" i="1"/>
  <c r="E72" i="1"/>
  <c r="E71" i="1"/>
  <c r="B71" i="1"/>
  <c r="B100" i="1" s="1"/>
  <c r="E70" i="1"/>
  <c r="B70" i="1"/>
  <c r="B99" i="1" s="1"/>
  <c r="E69" i="1"/>
  <c r="B69" i="1"/>
  <c r="B98" i="1" s="1"/>
  <c r="E68" i="1"/>
  <c r="B68" i="1"/>
  <c r="B97" i="1" s="1"/>
  <c r="E67" i="1"/>
  <c r="B67" i="1"/>
  <c r="B96" i="1" s="1"/>
  <c r="P38" i="1"/>
  <c r="J38" i="1"/>
  <c r="D38" i="1"/>
  <c r="P37" i="1"/>
  <c r="J37" i="1"/>
  <c r="D37" i="1"/>
  <c r="P36" i="1"/>
  <c r="J36" i="1"/>
  <c r="D36" i="1"/>
  <c r="P31" i="1"/>
  <c r="J31" i="1"/>
  <c r="D31" i="1"/>
  <c r="P30" i="1"/>
  <c r="J30" i="1"/>
  <c r="D30" i="1"/>
  <c r="P29" i="1"/>
  <c r="J29" i="1"/>
  <c r="D29" i="1"/>
  <c r="P28" i="1"/>
  <c r="J28" i="1"/>
  <c r="D28" i="1"/>
  <c r="P27" i="1"/>
  <c r="J27" i="1"/>
  <c r="D27" i="1"/>
  <c r="P22" i="1"/>
  <c r="J22" i="1"/>
  <c r="D22" i="1"/>
  <c r="P21" i="1"/>
  <c r="J21" i="1"/>
  <c r="D21" i="1"/>
  <c r="P20" i="1"/>
  <c r="J20" i="1"/>
  <c r="D20" i="1"/>
  <c r="P19" i="1"/>
  <c r="J19" i="1"/>
  <c r="D19" i="1"/>
  <c r="P18" i="1"/>
  <c r="J18" i="1"/>
  <c r="D18" i="1"/>
  <c r="P17" i="1"/>
  <c r="J17" i="1"/>
  <c r="D17" i="1"/>
  <c r="P16" i="1"/>
  <c r="J16" i="1"/>
  <c r="D16" i="1"/>
  <c r="P15" i="1"/>
  <c r="P23" i="1" s="1"/>
  <c r="J15" i="1"/>
  <c r="D15" i="1"/>
  <c r="P10" i="1"/>
  <c r="J10" i="1"/>
  <c r="D10" i="1"/>
  <c r="P9" i="1"/>
  <c r="J9" i="1"/>
  <c r="D9" i="1"/>
  <c r="P8" i="1"/>
  <c r="J8" i="1"/>
  <c r="D8" i="1"/>
  <c r="P7" i="1"/>
  <c r="P11" i="1" s="1"/>
  <c r="J7" i="1"/>
  <c r="D7" i="1"/>
  <c r="P6" i="1"/>
  <c r="J6" i="1"/>
  <c r="J11" i="1" s="1"/>
  <c r="D6" i="1"/>
  <c r="S5" i="1"/>
  <c r="R5" i="1"/>
  <c r="Q5" i="1"/>
  <c r="M5" i="1"/>
  <c r="L5" i="1"/>
  <c r="K5" i="1"/>
  <c r="G5" i="1"/>
  <c r="F5" i="1"/>
  <c r="E5" i="1"/>
  <c r="Q4" i="1"/>
  <c r="K4" i="1"/>
  <c r="S1" i="1"/>
  <c r="O1" i="1"/>
  <c r="K1" i="1"/>
  <c r="E1" i="1"/>
  <c r="D23" i="1" l="1"/>
  <c r="D32" i="1"/>
  <c r="J32" i="1"/>
  <c r="J39" i="1"/>
  <c r="J23" i="1"/>
  <c r="P32" i="1"/>
  <c r="P39" i="1"/>
  <c r="D39" i="1"/>
  <c r="D11" i="1"/>
</calcChain>
</file>

<file path=xl/sharedStrings.xml><?xml version="1.0" encoding="utf-8"?>
<sst xmlns="http://schemas.openxmlformats.org/spreadsheetml/2006/main" count="77" uniqueCount="59">
  <si>
    <t>Naam leerling:</t>
  </si>
  <si>
    <t>Jaar:</t>
  </si>
  <si>
    <t>Leergroep:</t>
  </si>
  <si>
    <t>Naam coach:</t>
  </si>
  <si>
    <t>Meten van ondernemende houding</t>
  </si>
  <si>
    <t>gem. waar-dering</t>
  </si>
  <si>
    <t>datum</t>
  </si>
  <si>
    <t>Cluster 1 Zien en grijpen van kansen</t>
  </si>
  <si>
    <t>onvoldoende = 0</t>
  </si>
  <si>
    <t>goed = 2</t>
  </si>
  <si>
    <t>BPV</t>
  </si>
  <si>
    <t>Zoekt niet actief naar informatie op het gebied van trends en ontwikkelingen voor het schrijven van het ondernemingsplan</t>
  </si>
  <si>
    <t>Zoekt proactief naar trends en ontwikkelingen en bedenkt verbeteracties voor de onderneming</t>
  </si>
  <si>
    <t>Heeft geen toekomstvisie</t>
  </si>
  <si>
    <t>Heeft toekomstvisie en communiceert deze actief</t>
  </si>
  <si>
    <t>Is terughoudend ten aanzien van het oppakken van vernieuwingen en initiatieven</t>
  </si>
  <si>
    <t>Staat open voor vernieuwingen en heeft initiatieven genomen</t>
  </si>
  <si>
    <t>Ziet geen kansen voor de onderneming</t>
  </si>
  <si>
    <t>Ziet kansen voor de onderneming in de toekomst; weet welke kansen de onderneming ten goede komen en is in staat deze mogelijkheden zelfstandig op te pakken</t>
  </si>
  <si>
    <t>Vindt het lastig om gegevens te analyseren en risico's te beoordelen</t>
  </si>
  <si>
    <t>Is goed in staat om gegevens te analyseren en de risico's af te wegen</t>
  </si>
  <si>
    <t>GEMIDDELD</t>
  </si>
  <si>
    <t>Opmerking per cluster</t>
  </si>
  <si>
    <t>Cluster 2 Commitment tonen</t>
  </si>
  <si>
    <t>Vindt het lastig tijdens het schrijven van het ondernemingplan om het lange termijn doel vast te houden</t>
  </si>
  <si>
    <t>Door de kennis die hij heeft opgedaan tijdens het schrijven van het ondernemingsplan is hij vol zelfvertrouwen over de lange termijn doelen die hij voor de onderneming voor ogen heeft</t>
  </si>
  <si>
    <t>Aarzelt bij het nemen van beslissingen</t>
  </si>
  <si>
    <t>Durft beslissingen te nemen bij het ontstaan van problemen</t>
  </si>
  <si>
    <t>Gaat problemen uit de weg</t>
  </si>
  <si>
    <t>Gaat zelf actief op zoek naar oplossingen bij problemen</t>
  </si>
  <si>
    <t xml:space="preserve">Toont geen verantwoordelijkheidsgevoel </t>
  </si>
  <si>
    <t>Toont verantwoordelijkheid bij het handelen op basis van de diverse deelplannen</t>
  </si>
  <si>
    <t>Kan niet omgaan met veranderingen</t>
  </si>
  <si>
    <t>Is in staat zich aan te passen aan veranderingen die zich voordoen tijdens het schrijven</t>
  </si>
  <si>
    <t>Is erg onzeker over het eindresultaat van het ondernemings-plan en twijfelt over de uiteindelijke ondernemingsstrategie</t>
  </si>
  <si>
    <t>Is overtuigd van het ondernemingsplan en is zeker van de te volgen ondernemingsstrategie</t>
  </si>
  <si>
    <t>Is niet in staat zelf acties te ondernemen ten aanzien van de deelplannen</t>
  </si>
  <si>
    <t>Heeft zelf acties ondernomen ten aanzien van de deelplannen</t>
  </si>
  <si>
    <t>Het afleveren van goed werk veroorzaakt veel stress.</t>
  </si>
  <si>
    <t>Blijft emotioneel stabiel</t>
  </si>
  <si>
    <t>Cluster 3 Communicatievermogen</t>
  </si>
  <si>
    <t>Vraagt de ondernemer nauwelijks om informatie voor het ondernemingsplan</t>
  </si>
  <si>
    <t>Vraagt de ondernemer naar zijn bevindingen en gebruikt zijn informatie voor het schrijven van het ondernemingsplan</t>
  </si>
  <si>
    <t>Vindt het lastig om te overleggen met anderen en vraagt anderen niet naar hun bevindingen</t>
  </si>
  <si>
    <t xml:space="preserve">Overlegt en discussieert over het ondernemingsplan. Toont interesse in andere ideeën en denkbeelden. </t>
  </si>
  <si>
    <t>Informeert soms naar de wensen van anderen, maar vindt het lastig zich in te leven in hun ideeen en invalshoeken</t>
  </si>
  <si>
    <t>Leeft zich in in anderen en toont doorzettingsvermogen bij het achterhalen van informatie bij anderen</t>
  </si>
  <si>
    <t>Reageert soms niet adequaat  op confronterende zaken</t>
  </si>
  <si>
    <t>Dit spoort hem aan tot discussie en het verspreiden van zijn mening.</t>
  </si>
  <si>
    <t>Houdt geen rekening met de mening van anderen.</t>
  </si>
  <si>
    <t>Heeft respect voor en houdt rekening met de bevindingen van anderen</t>
  </si>
  <si>
    <t>Cluster 4 Reflectievermogen tonen</t>
  </si>
  <si>
    <t>Vraagt niet om feedback</t>
  </si>
  <si>
    <t>Vraagt actief om feedback. Wil zichzelf graag verbeteren</t>
  </si>
  <si>
    <t>Vindt het lastig zichzelf te motiveren om het ondernemingsplan naar een hoger niveau te brengen</t>
  </si>
  <si>
    <t>Is gemotiveerd om te leren</t>
  </si>
  <si>
    <t>Kan moeilijk reflecteren op zijn eigen prestaties en is niet gemotiveerd om te leren</t>
  </si>
  <si>
    <t>Kijkt zelfkritisch terug op zijn eigen rol binnen het schrijven van het ondernemingsplan en trekt lering uit gebeurtenissen voor de volgende keer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</si>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</sst>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3]d/mmm/yyyy;@"/>
    <numFmt numFmtId="165" formatCode="d/mm/yy;@"/>
    <numFmt numFmtId="166" formatCode="0.0"/>
    <numFmt numFmtId="167" formatCode="0.000"/>
  </numFmts>
  <fonts count="1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.5"/>
      <color indexed="8"/>
      <name val="Arial"/>
      <family val="2"/>
    </font>
    <font>
      <b/>
      <u/>
      <sz val="12"/>
      <name val="Arial"/>
      <family val="2"/>
    </font>
    <font>
      <sz val="9"/>
      <color indexed="8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1"/>
      <color indexed="8"/>
      <name val="Arial"/>
      <family val="2"/>
    </font>
    <font>
      <sz val="9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4" fillId="0" borderId="0" xfId="0" applyFont="1" applyAlignment="1" applyProtection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 applyProtection="1">
      <alignment vertical="top"/>
    </xf>
    <xf numFmtId="0" fontId="7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7" fillId="0" borderId="1" xfId="0" applyFont="1" applyBorder="1" applyAlignment="1" applyProtection="1">
      <alignment horizontal="center" vertical="top" wrapText="1"/>
    </xf>
    <xf numFmtId="0" fontId="6" fillId="3" borderId="0" xfId="0" applyFont="1" applyFill="1" applyBorder="1" applyAlignment="1">
      <alignment vertical="top"/>
    </xf>
    <xf numFmtId="0" fontId="1" fillId="0" borderId="0" xfId="0" applyFont="1" applyAlignment="1" applyProtection="1">
      <alignment vertical="top"/>
    </xf>
    <xf numFmtId="0" fontId="7" fillId="0" borderId="4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 vertical="top"/>
    </xf>
    <xf numFmtId="164" fontId="7" fillId="0" borderId="5" xfId="0" applyNumberFormat="1" applyFont="1" applyBorder="1" applyAlignment="1">
      <alignment horizontal="center" vertical="top"/>
    </xf>
    <xf numFmtId="164" fontId="7" fillId="0" borderId="5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vertical="top"/>
    </xf>
    <xf numFmtId="0" fontId="7" fillId="0" borderId="4" xfId="0" applyFont="1" applyBorder="1" applyAlignment="1" applyProtection="1">
      <alignment horizontal="center" vertical="top" wrapText="1"/>
    </xf>
    <xf numFmtId="165" fontId="8" fillId="0" borderId="0" xfId="0" applyNumberFormat="1" applyFont="1" applyBorder="1" applyAlignment="1">
      <alignment horizontal="center" vertical="top"/>
    </xf>
    <xf numFmtId="0" fontId="9" fillId="0" borderId="0" xfId="0" applyFont="1" applyAlignment="1" applyProtection="1">
      <alignment horizontal="center" vertical="top"/>
    </xf>
    <xf numFmtId="0" fontId="7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7" fillId="0" borderId="6" xfId="0" applyFont="1" applyBorder="1" applyAlignment="1" applyProtection="1">
      <alignment horizontal="center" vertical="top" wrapText="1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0" fontId="11" fillId="0" borderId="10" xfId="0" applyFont="1" applyBorder="1" applyAlignment="1" applyProtection="1">
      <alignment vertical="top" wrapText="1"/>
    </xf>
    <xf numFmtId="166" fontId="12" fillId="0" borderId="11" xfId="0" applyNumberFormat="1" applyFont="1" applyBorder="1" applyAlignment="1">
      <alignment horizontal="center" vertical="top"/>
    </xf>
    <xf numFmtId="0" fontId="11" fillId="0" borderId="12" xfId="0" applyFont="1" applyBorder="1" applyAlignment="1" applyProtection="1">
      <alignment horizontal="center" vertical="top"/>
      <protection locked="0"/>
    </xf>
    <xf numFmtId="0" fontId="11" fillId="0" borderId="13" xfId="0" applyFont="1" applyBorder="1" applyAlignment="1" applyProtection="1">
      <alignment horizontal="center" vertical="top"/>
      <protection locked="0"/>
    </xf>
    <xf numFmtId="0" fontId="11" fillId="0" borderId="14" xfId="0" applyFont="1" applyBorder="1" applyAlignment="1" applyProtection="1">
      <alignment horizontal="center" vertical="top"/>
      <protection locked="0"/>
    </xf>
    <xf numFmtId="0" fontId="11" fillId="0" borderId="0" xfId="0" applyFont="1" applyBorder="1" applyAlignment="1">
      <alignment horizontal="center" vertical="top"/>
    </xf>
    <xf numFmtId="166" fontId="12" fillId="0" borderId="11" xfId="0" applyNumberFormat="1" applyFont="1" applyBorder="1" applyAlignment="1" applyProtection="1">
      <alignment horizontal="center" vertical="top"/>
    </xf>
    <xf numFmtId="0" fontId="11" fillId="0" borderId="15" xfId="0" applyFont="1" applyBorder="1" applyAlignment="1" applyProtection="1">
      <alignment horizontal="center" vertical="top"/>
      <protection locked="0"/>
    </xf>
    <xf numFmtId="0" fontId="11" fillId="0" borderId="16" xfId="0" applyFont="1" applyBorder="1" applyAlignment="1" applyProtection="1">
      <alignment horizontal="center" vertical="top"/>
      <protection locked="0"/>
    </xf>
    <xf numFmtId="0" fontId="11" fillId="0" borderId="17" xfId="0" applyFont="1" applyBorder="1" applyAlignment="1" applyProtection="1">
      <alignment horizontal="center" vertical="top"/>
      <protection locked="0"/>
    </xf>
    <xf numFmtId="0" fontId="11" fillId="0" borderId="18" xfId="0" applyFont="1" applyBorder="1" applyAlignment="1" applyProtection="1">
      <alignment horizontal="center" vertical="top"/>
      <protection locked="0"/>
    </xf>
    <xf numFmtId="0" fontId="11" fillId="0" borderId="19" xfId="0" applyFont="1" applyBorder="1" applyAlignment="1" applyProtection="1">
      <alignment horizontal="center" vertical="top"/>
      <protection locked="0"/>
    </xf>
    <xf numFmtId="0" fontId="11" fillId="0" borderId="20" xfId="0" applyFont="1" applyBorder="1" applyAlignment="1" applyProtection="1">
      <alignment horizontal="center" vertical="top"/>
      <protection locked="0"/>
    </xf>
    <xf numFmtId="166" fontId="12" fillId="0" borderId="21" xfId="0" applyNumberFormat="1" applyFont="1" applyBorder="1" applyAlignment="1">
      <alignment horizontal="center" vertical="top"/>
    </xf>
    <xf numFmtId="0" fontId="11" fillId="0" borderId="22" xfId="0" applyFont="1" applyBorder="1" applyAlignment="1" applyProtection="1">
      <alignment horizontal="center" vertical="top"/>
      <protection locked="0"/>
    </xf>
    <xf numFmtId="0" fontId="11" fillId="0" borderId="23" xfId="0" applyFont="1" applyBorder="1" applyAlignment="1" applyProtection="1">
      <alignment horizontal="center" vertical="top"/>
      <protection locked="0"/>
    </xf>
    <xf numFmtId="0" fontId="11" fillId="0" borderId="24" xfId="0" applyFont="1" applyBorder="1" applyAlignment="1" applyProtection="1">
      <alignment horizontal="center" vertical="top"/>
      <protection locked="0"/>
    </xf>
    <xf numFmtId="0" fontId="11" fillId="0" borderId="25" xfId="0" applyFont="1" applyBorder="1" applyAlignment="1">
      <alignment horizontal="center" vertical="top"/>
    </xf>
    <xf numFmtId="166" fontId="12" fillId="0" borderId="21" xfId="0" applyNumberFormat="1" applyFont="1" applyBorder="1" applyAlignment="1" applyProtection="1">
      <alignment horizontal="center" vertical="top"/>
    </xf>
    <xf numFmtId="0" fontId="13" fillId="0" borderId="0" xfId="0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>
      <alignment vertical="top" wrapText="1"/>
    </xf>
    <xf numFmtId="166" fontId="12" fillId="0" borderId="26" xfId="0" applyNumberFormat="1" applyFont="1" applyBorder="1" applyAlignment="1" applyProtection="1">
      <alignment horizontal="center" vertical="top"/>
    </xf>
    <xf numFmtId="0" fontId="13" fillId="0" borderId="0" xfId="0" applyFont="1" applyBorder="1" applyAlignment="1" applyProtection="1">
      <alignment vertical="top" wrapText="1"/>
    </xf>
    <xf numFmtId="0" fontId="7" fillId="0" borderId="0" xfId="0" applyFont="1" applyAlignment="1" applyProtection="1">
      <alignment horizontal="right" vertical="top"/>
    </xf>
    <xf numFmtId="0" fontId="12" fillId="0" borderId="27" xfId="0" applyFont="1" applyBorder="1" applyAlignment="1" applyProtection="1">
      <alignment horizontal="left" vertical="top" wrapText="1"/>
      <protection locked="0"/>
    </xf>
    <xf numFmtId="0" fontId="12" fillId="0" borderId="28" xfId="0" applyFont="1" applyBorder="1" applyAlignment="1" applyProtection="1">
      <alignment horizontal="left" vertical="top" wrapText="1"/>
      <protection locked="0"/>
    </xf>
    <xf numFmtId="0" fontId="12" fillId="0" borderId="29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vertical="top"/>
    </xf>
    <xf numFmtId="0" fontId="14" fillId="0" borderId="0" xfId="0" applyFont="1" applyBorder="1" applyAlignment="1">
      <alignment horizontal="center" vertical="top"/>
    </xf>
    <xf numFmtId="0" fontId="4" fillId="0" borderId="0" xfId="0" applyFont="1" applyBorder="1" applyAlignment="1" applyProtection="1">
      <alignment vertical="top"/>
    </xf>
    <xf numFmtId="0" fontId="12" fillId="0" borderId="30" xfId="0" applyFont="1" applyBorder="1" applyAlignment="1" applyProtection="1">
      <alignment horizontal="left" vertical="top" wrapText="1"/>
      <protection locked="0"/>
    </xf>
    <xf numFmtId="0" fontId="12" fillId="0" borderId="31" xfId="0" applyFont="1" applyBorder="1" applyAlignment="1" applyProtection="1">
      <alignment horizontal="left" vertical="top" wrapText="1"/>
      <protection locked="0"/>
    </xf>
    <xf numFmtId="0" fontId="12" fillId="0" borderId="32" xfId="0" applyFont="1" applyBorder="1" applyAlignment="1" applyProtection="1">
      <alignment horizontal="left" vertical="top" wrapText="1"/>
      <protection locked="0"/>
    </xf>
    <xf numFmtId="0" fontId="14" fillId="0" borderId="0" xfId="0" applyFont="1" applyFill="1" applyBorder="1" applyAlignment="1">
      <alignment horizontal="center" vertical="top"/>
    </xf>
    <xf numFmtId="166" fontId="1" fillId="0" borderId="7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166" fontId="1" fillId="0" borderId="7" xfId="0" applyNumberFormat="1" applyFont="1" applyFill="1" applyBorder="1" applyAlignment="1" applyProtection="1">
      <alignment horizontal="center" vertical="top"/>
    </xf>
    <xf numFmtId="0" fontId="11" fillId="0" borderId="33" xfId="0" applyFont="1" applyBorder="1" applyAlignment="1" applyProtection="1">
      <alignment horizontal="center" vertical="top"/>
      <protection locked="0"/>
    </xf>
    <xf numFmtId="0" fontId="11" fillId="0" borderId="34" xfId="0" applyFont="1" applyBorder="1" applyAlignment="1" applyProtection="1">
      <alignment horizontal="center" vertical="top"/>
      <protection locked="0"/>
    </xf>
    <xf numFmtId="0" fontId="11" fillId="0" borderId="14" xfId="0" applyFont="1" applyBorder="1" applyAlignment="1">
      <alignment horizontal="center" vertical="top"/>
    </xf>
    <xf numFmtId="0" fontId="11" fillId="0" borderId="35" xfId="0" applyFont="1" applyBorder="1" applyAlignment="1" applyProtection="1">
      <alignment horizontal="center" vertical="top"/>
      <protection locked="0"/>
    </xf>
    <xf numFmtId="0" fontId="11" fillId="0" borderId="35" xfId="0" applyFont="1" applyBorder="1" applyAlignment="1">
      <alignment horizontal="center" vertical="top"/>
    </xf>
    <xf numFmtId="0" fontId="11" fillId="0" borderId="17" xfId="0" applyFont="1" applyBorder="1" applyAlignment="1">
      <alignment horizontal="center" vertical="top"/>
    </xf>
    <xf numFmtId="0" fontId="11" fillId="0" borderId="36" xfId="0" applyFont="1" applyBorder="1" applyAlignment="1" applyProtection="1">
      <alignment horizontal="center" vertical="top"/>
      <protection locked="0"/>
    </xf>
    <xf numFmtId="0" fontId="11" fillId="0" borderId="37" xfId="0" applyFont="1" applyBorder="1" applyAlignment="1" applyProtection="1">
      <alignment horizontal="center" vertical="top"/>
      <protection locked="0"/>
    </xf>
    <xf numFmtId="0" fontId="11" fillId="0" borderId="20" xfId="0" applyFont="1" applyBorder="1" applyAlignment="1">
      <alignment horizontal="center" vertical="top"/>
    </xf>
    <xf numFmtId="0" fontId="12" fillId="0" borderId="31" xfId="0" applyFont="1" applyBorder="1" applyAlignment="1" applyProtection="1">
      <alignment vertical="top" wrapText="1"/>
    </xf>
    <xf numFmtId="0" fontId="12" fillId="0" borderId="10" xfId="0" applyFont="1" applyBorder="1" applyAlignment="1" applyProtection="1">
      <alignment vertical="top" wrapText="1"/>
    </xf>
    <xf numFmtId="0" fontId="11" fillId="0" borderId="24" xfId="0" applyFont="1" applyBorder="1" applyAlignment="1">
      <alignment horizontal="center" vertical="top"/>
    </xf>
    <xf numFmtId="166" fontId="12" fillId="0" borderId="26" xfId="0" applyNumberFormat="1" applyFont="1" applyBorder="1" applyAlignment="1">
      <alignment horizontal="center" vertical="top"/>
    </xf>
    <xf numFmtId="0" fontId="11" fillId="0" borderId="5" xfId="0" applyFont="1" applyBorder="1" applyAlignment="1" applyProtection="1">
      <alignment horizontal="center" vertical="top"/>
      <protection locked="0"/>
    </xf>
    <xf numFmtId="0" fontId="11" fillId="0" borderId="38" xfId="0" applyFont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right" vertical="top"/>
    </xf>
    <xf numFmtId="164" fontId="1" fillId="0" borderId="0" xfId="0" applyNumberFormat="1" applyFont="1" applyBorder="1" applyAlignment="1" applyProtection="1">
      <alignment horizontal="right" vertical="top"/>
    </xf>
    <xf numFmtId="167" fontId="1" fillId="0" borderId="0" xfId="0" applyNumberFormat="1" applyFont="1" applyAlignment="1">
      <alignment vertical="top"/>
    </xf>
    <xf numFmtId="16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 applyProtection="1">
      <alignment horizontal="left" vertical="top"/>
    </xf>
  </cellXfs>
  <cellStyles count="1">
    <cellStyle name="Standaard" xfId="0" builtinId="0"/>
  </cellStyles>
  <dxfs count="312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6D766"/>
        </patternFill>
      </fill>
    </dxf>
    <dxf>
      <fill>
        <patternFill patternType="solid">
          <bgColor theme="6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1 Zien en grijpen van kansen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[1]Abbink!$E$4:$G$4</c:f>
              <c:strCache>
                <c:ptCount val="1"/>
                <c:pt idx="0">
                  <c:v>15-jul-2014</c:v>
                </c:pt>
              </c:strCache>
            </c:strRef>
          </c:tx>
          <c:invertIfNegative val="0"/>
          <c:val>
            <c:numRef>
              <c:f>[1]Abbink!$D$6:$D$10</c:f>
              <c:numCache>
                <c:formatCode>0.0</c:formatCode>
                <c:ptCount val="5"/>
                <c:pt idx="0">
                  <c:v>4.333333333333333</c:v>
                </c:pt>
                <c:pt idx="1">
                  <c:v>6</c:v>
                </c:pt>
                <c:pt idx="2">
                  <c:v>4.333333333333333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</c:ser>
        <c:ser>
          <c:idx val="1"/>
          <c:order val="1"/>
          <c:tx>
            <c:strRef>
              <c:f>[1]Abbink!$K$4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[1]Abbink!$J$6:$J$10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[1]Abbink!$Q$4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[1]Abbink!$P$6:$P$10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412544"/>
        <c:axId val="90414080"/>
      </c:barChart>
      <c:catAx>
        <c:axId val="90412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0414080"/>
        <c:crossesAt val="3"/>
        <c:auto val="1"/>
        <c:lblAlgn val="ctr"/>
        <c:lblOffset val="100"/>
        <c:noMultiLvlLbl val="0"/>
      </c:catAx>
      <c:valAx>
        <c:axId val="90414080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90412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2 Commitment tonen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[1]Abbink!$E$4</c:f>
              <c:strCache>
                <c:ptCount val="1"/>
                <c:pt idx="0">
                  <c:v>15-jul-2014</c:v>
                </c:pt>
              </c:strCache>
            </c:strRef>
          </c:tx>
          <c:invertIfNegative val="0"/>
          <c:val>
            <c:numRef>
              <c:f>[1]Abbink!$D$15:$D$22</c:f>
              <c:numCache>
                <c:formatCode>0.0</c:formatCode>
                <c:ptCount val="8"/>
                <c:pt idx="0">
                  <c:v>5.1666666666666661</c:v>
                </c:pt>
                <c:pt idx="1">
                  <c:v>4.333333333333333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</c:numCache>
            </c:numRef>
          </c:val>
        </c:ser>
        <c:ser>
          <c:idx val="1"/>
          <c:order val="1"/>
          <c:tx>
            <c:strRef>
              <c:f>[1]Abbink!$K$4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[1]Abbink!$J$15:$J$22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[1]Abbink!$Q$4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[1]Abbink!$P$15:$P$22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903680"/>
        <c:axId val="90905216"/>
      </c:barChart>
      <c:catAx>
        <c:axId val="90903680"/>
        <c:scaling>
          <c:orientation val="minMax"/>
        </c:scaling>
        <c:delete val="0"/>
        <c:axPos val="b"/>
        <c:majorTickMark val="none"/>
        <c:minorTickMark val="none"/>
        <c:tickLblPos val="nextTo"/>
        <c:crossAx val="90905216"/>
        <c:crossesAt val="3"/>
        <c:auto val="1"/>
        <c:lblAlgn val="ctr"/>
        <c:lblOffset val="100"/>
        <c:noMultiLvlLbl val="0"/>
      </c:catAx>
      <c:valAx>
        <c:axId val="90905216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90903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3 Communicatievermogen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[1]Abbink!$E$4</c:f>
              <c:strCache>
                <c:ptCount val="1"/>
                <c:pt idx="0">
                  <c:v>15-jul-2014</c:v>
                </c:pt>
              </c:strCache>
            </c:strRef>
          </c:tx>
          <c:invertIfNegative val="0"/>
          <c:cat>
            <c:multiLvlStrRef>
              <c:f>[1]Abbink!$D$27:$F$31</c:f>
              <c:multiLvlStrCache>
                <c:ptCount val="5"/>
                <c:lvl>
                  <c:pt idx="0">
                    <c:v>1</c:v>
                  </c:pt>
                  <c:pt idx="1">
                    <c:v>1</c:v>
                  </c:pt>
                  <c:pt idx="2">
                    <c:v>1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1</c:v>
                  </c:pt>
                  <c:pt idx="1">
                    <c:v>0</c:v>
                  </c:pt>
                  <c:pt idx="2">
                    <c:v>0</c:v>
                  </c:pt>
                  <c:pt idx="3">
                    <c:v>1</c:v>
                  </c:pt>
                  <c:pt idx="4">
                    <c:v>1</c:v>
                  </c:pt>
                </c:lvl>
                <c:lvl>
                  <c:pt idx="0">
                    <c:v>6,0</c:v>
                  </c:pt>
                  <c:pt idx="1">
                    <c:v>5,2</c:v>
                  </c:pt>
                  <c:pt idx="2">
                    <c:v>4,3</c:v>
                  </c:pt>
                  <c:pt idx="3">
                    <c:v>6,0</c:v>
                  </c:pt>
                  <c:pt idx="4">
                    <c:v>6,0</c:v>
                  </c:pt>
                </c:lvl>
              </c:multiLvlStrCache>
            </c:multiLvlStrRef>
          </c:cat>
          <c:val>
            <c:numRef>
              <c:f>[1]Abbink!$D$27:$D$31</c:f>
              <c:numCache>
                <c:formatCode>0.0</c:formatCode>
                <c:ptCount val="5"/>
                <c:pt idx="0">
                  <c:v>6</c:v>
                </c:pt>
                <c:pt idx="1">
                  <c:v>5.1666666666666661</c:v>
                </c:pt>
                <c:pt idx="2">
                  <c:v>4.333333333333333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</c:ser>
        <c:ser>
          <c:idx val="1"/>
          <c:order val="1"/>
          <c:tx>
            <c:strRef>
              <c:f>[1]Abbink!$K$4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[1]Abbink!$J$27:$J$31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[1]Abbink!$Q$4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[1]Abbink!$P$27:$P$31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952448"/>
        <c:axId val="90953984"/>
      </c:barChart>
      <c:catAx>
        <c:axId val="90952448"/>
        <c:scaling>
          <c:orientation val="minMax"/>
        </c:scaling>
        <c:delete val="0"/>
        <c:axPos val="b"/>
        <c:majorTickMark val="out"/>
        <c:minorTickMark val="none"/>
        <c:tickLblPos val="none"/>
        <c:crossAx val="90953984"/>
        <c:crossesAt val="3"/>
        <c:auto val="1"/>
        <c:lblAlgn val="ctr"/>
        <c:lblOffset val="100"/>
        <c:noMultiLvlLbl val="0"/>
      </c:catAx>
      <c:valAx>
        <c:axId val="90953984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90952448"/>
        <c:crossesAt val="1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Cluster 4 Reflectievermogen tonen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[1]Abbink!$E$4</c:f>
              <c:strCache>
                <c:ptCount val="1"/>
                <c:pt idx="0">
                  <c:v>15-jul-2014</c:v>
                </c:pt>
              </c:strCache>
            </c:strRef>
          </c:tx>
          <c:invertIfNegative val="0"/>
          <c:cat>
            <c:strRef>
              <c:f>([1]Abbink!$D$36:$D$37,[1]Abbink!$J$36:$J$37,[1]Abbink!$P$36:$P$37)</c:f>
              <c:strCache>
                <c:ptCount val="6"/>
                <c:pt idx="0">
                  <c:v>4,3</c:v>
                </c:pt>
                <c:pt idx="1">
                  <c:v>6,0</c:v>
                </c:pt>
                <c:pt idx="2">
                  <c:v> </c:v>
                </c:pt>
                <c:pt idx="3">
                  <c:v> </c:v>
                </c:pt>
                <c:pt idx="4">
                  <c:v> </c:v>
                </c:pt>
                <c:pt idx="5">
                  <c:v> </c:v>
                </c:pt>
              </c:strCache>
            </c:strRef>
          </c:cat>
          <c:val>
            <c:numRef>
              <c:f>[1]Abbink!$D$36:$D$38</c:f>
              <c:numCache>
                <c:formatCode>0.0</c:formatCode>
                <c:ptCount val="3"/>
                <c:pt idx="0">
                  <c:v>4.333333333333333</c:v>
                </c:pt>
                <c:pt idx="1">
                  <c:v>6</c:v>
                </c:pt>
                <c:pt idx="2">
                  <c:v>6</c:v>
                </c:pt>
              </c:numCache>
            </c:numRef>
          </c:val>
        </c:ser>
        <c:ser>
          <c:idx val="1"/>
          <c:order val="1"/>
          <c:tx>
            <c:strRef>
              <c:f>[1]Abbink!$K$4</c:f>
              <c:strCache>
                <c:ptCount val="1"/>
                <c:pt idx="0">
                  <c:v>1-feb-2014</c:v>
                </c:pt>
              </c:strCache>
            </c:strRef>
          </c:tx>
          <c:invertIfNegative val="0"/>
          <c:val>
            <c:numRef>
              <c:f>[1]Abbink!$J$36:$J$38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[1]Abbink!$Q$4</c:f>
              <c:strCache>
                <c:ptCount val="1"/>
                <c:pt idx="0">
                  <c:v>1-apr-2014</c:v>
                </c:pt>
              </c:strCache>
            </c:strRef>
          </c:tx>
          <c:invertIfNegative val="0"/>
          <c:val>
            <c:numRef>
              <c:f>[1]Abbink!$P$36:$P$38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107712"/>
        <c:axId val="91109248"/>
      </c:barChart>
      <c:catAx>
        <c:axId val="91107712"/>
        <c:scaling>
          <c:orientation val="minMax"/>
        </c:scaling>
        <c:delete val="0"/>
        <c:axPos val="b"/>
        <c:majorTickMark val="none"/>
        <c:minorTickMark val="none"/>
        <c:tickLblPos val="nextTo"/>
        <c:crossAx val="91109248"/>
        <c:crossesAt val="3"/>
        <c:auto val="1"/>
        <c:lblAlgn val="ctr"/>
        <c:lblOffset val="100"/>
        <c:noMultiLvlLbl val="0"/>
      </c:catAx>
      <c:valAx>
        <c:axId val="91109248"/>
        <c:scaling>
          <c:orientation val="minMax"/>
          <c:max val="9"/>
          <c:min val="3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91107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408214</xdr:colOff>
      <xdr:row>44</xdr:row>
      <xdr:rowOff>23130</xdr:rowOff>
    </xdr:from>
    <xdr:to>
      <xdr:col>2</xdr:col>
      <xdr:colOff>2058857</xdr:colOff>
      <xdr:row>65</xdr:row>
      <xdr:rowOff>30845</xdr:rowOff>
    </xdr:to>
    <xdr:graphicFrame macro="">
      <xdr:nvGraphicFramePr>
        <xdr:cNvPr id="2" name="Grafiek 1" title="Cluster1 Zien en grijpen van kans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122463</xdr:colOff>
      <xdr:row>43</xdr:row>
      <xdr:rowOff>227238</xdr:rowOff>
    </xdr:from>
    <xdr:to>
      <xdr:col>17</xdr:col>
      <xdr:colOff>181070</xdr:colOff>
      <xdr:row>64</xdr:row>
      <xdr:rowOff>153309</xdr:rowOff>
    </xdr:to>
    <xdr:graphicFrame macro="">
      <xdr:nvGraphicFramePr>
        <xdr:cNvPr id="3" name="Grafiek 2" descr="reeks 1 = 1 november&#10;reeks 2 = 1 februari&#10;reeks 3 = 1 april" title="reeksnamen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421820</xdr:colOff>
      <xdr:row>71</xdr:row>
      <xdr:rowOff>145596</xdr:rowOff>
    </xdr:from>
    <xdr:to>
      <xdr:col>2</xdr:col>
      <xdr:colOff>2072463</xdr:colOff>
      <xdr:row>93</xdr:row>
      <xdr:rowOff>153311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27214</xdr:colOff>
      <xdr:row>74</xdr:row>
      <xdr:rowOff>159204</xdr:rowOff>
    </xdr:from>
    <xdr:to>
      <xdr:col>17</xdr:col>
      <xdr:colOff>85821</xdr:colOff>
      <xdr:row>97</xdr:row>
      <xdr:rowOff>3633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43%20-%20Meten%20ondernemende%20houding%20-%20docenten%20-%202014-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elichting tabblad leerling"/>
      <sheetName val="Toelichting tabblad coachgroep"/>
      <sheetName val="NAW"/>
      <sheetName val="coachgroep"/>
      <sheetName val="Abbink"/>
      <sheetName val="Bleumink"/>
      <sheetName val="Geverink"/>
      <sheetName val="Huetink"/>
      <sheetName val="Jonkers"/>
      <sheetName val="Nijhof"/>
      <sheetName val="Peters"/>
      <sheetName val="Poele, te"/>
      <sheetName val="Simmes"/>
      <sheetName val="Teunissen"/>
      <sheetName val="Tuinte"/>
      <sheetName val="Willemsen"/>
      <sheetName val="Leerling 13"/>
      <sheetName val="Leerling 14"/>
      <sheetName val="Leerling 15"/>
      <sheetName val="Leerling 16"/>
    </sheetNames>
    <sheetDataSet>
      <sheetData sheetId="0"/>
      <sheetData sheetId="1"/>
      <sheetData sheetId="2">
        <row r="1">
          <cell r="C1" t="str">
            <v>V43</v>
          </cell>
        </row>
        <row r="2">
          <cell r="C2" t="str">
            <v>2014 - 2015</v>
          </cell>
        </row>
        <row r="3">
          <cell r="C3" t="str">
            <v>Storkhorst</v>
          </cell>
        </row>
        <row r="4">
          <cell r="C4" t="str">
            <v>gldc</v>
          </cell>
        </row>
        <row r="7">
          <cell r="E7">
            <v>41671</v>
          </cell>
          <cell r="G7">
            <v>41730</v>
          </cell>
        </row>
        <row r="8">
          <cell r="C8" t="str">
            <v>gsfn</v>
          </cell>
        </row>
        <row r="9">
          <cell r="C9" t="str">
            <v>gldc</v>
          </cell>
        </row>
        <row r="10">
          <cell r="C10" t="str">
            <v>drsh</v>
          </cell>
        </row>
      </sheetData>
      <sheetData sheetId="3"/>
      <sheetData sheetId="4">
        <row r="4">
          <cell r="E4">
            <v>41835</v>
          </cell>
          <cell r="K4">
            <v>41671</v>
          </cell>
          <cell r="Q4">
            <v>41730</v>
          </cell>
        </row>
        <row r="6">
          <cell r="D6">
            <v>4.333333333333333</v>
          </cell>
          <cell r="J6" t="str">
            <v xml:space="preserve"> </v>
          </cell>
          <cell r="P6" t="str">
            <v xml:space="preserve"> </v>
          </cell>
        </row>
        <row r="7">
          <cell r="D7">
            <v>6</v>
          </cell>
          <cell r="J7" t="str">
            <v xml:space="preserve"> </v>
          </cell>
          <cell r="P7" t="str">
            <v xml:space="preserve"> </v>
          </cell>
        </row>
        <row r="8">
          <cell r="D8">
            <v>4.333333333333333</v>
          </cell>
          <cell r="J8" t="str">
            <v xml:space="preserve"> </v>
          </cell>
          <cell r="P8" t="str">
            <v xml:space="preserve"> </v>
          </cell>
        </row>
        <row r="9">
          <cell r="D9">
            <v>6</v>
          </cell>
          <cell r="J9" t="str">
            <v xml:space="preserve"> </v>
          </cell>
          <cell r="P9" t="str">
            <v xml:space="preserve"> </v>
          </cell>
        </row>
        <row r="10">
          <cell r="D10">
            <v>6</v>
          </cell>
          <cell r="J10" t="str">
            <v xml:space="preserve"> </v>
          </cell>
          <cell r="P10" t="str">
            <v xml:space="preserve"> </v>
          </cell>
        </row>
        <row r="15">
          <cell r="D15">
            <v>5.1666666666666661</v>
          </cell>
          <cell r="J15" t="str">
            <v xml:space="preserve"> </v>
          </cell>
          <cell r="P15" t="str">
            <v xml:space="preserve"> </v>
          </cell>
        </row>
        <row r="16">
          <cell r="D16">
            <v>4.333333333333333</v>
          </cell>
          <cell r="J16" t="str">
            <v xml:space="preserve"> </v>
          </cell>
          <cell r="P16" t="str">
            <v xml:space="preserve"> </v>
          </cell>
        </row>
        <row r="17">
          <cell r="D17">
            <v>6</v>
          </cell>
          <cell r="J17" t="str">
            <v xml:space="preserve"> </v>
          </cell>
          <cell r="P17" t="str">
            <v xml:space="preserve"> </v>
          </cell>
        </row>
        <row r="18">
          <cell r="D18">
            <v>6</v>
          </cell>
          <cell r="J18" t="str">
            <v xml:space="preserve"> </v>
          </cell>
          <cell r="P18" t="str">
            <v xml:space="preserve"> </v>
          </cell>
        </row>
        <row r="19">
          <cell r="D19">
            <v>6</v>
          </cell>
          <cell r="J19" t="str">
            <v xml:space="preserve"> </v>
          </cell>
          <cell r="P19" t="str">
            <v xml:space="preserve"> </v>
          </cell>
        </row>
        <row r="20">
          <cell r="D20">
            <v>6</v>
          </cell>
          <cell r="J20" t="str">
            <v xml:space="preserve"> </v>
          </cell>
          <cell r="P20" t="str">
            <v xml:space="preserve"> </v>
          </cell>
        </row>
        <row r="21">
          <cell r="D21">
            <v>6</v>
          </cell>
          <cell r="J21" t="str">
            <v xml:space="preserve"> </v>
          </cell>
          <cell r="P21" t="str">
            <v xml:space="preserve"> </v>
          </cell>
        </row>
        <row r="22">
          <cell r="D22">
            <v>6</v>
          </cell>
          <cell r="J22" t="str">
            <v xml:space="preserve"> </v>
          </cell>
          <cell r="P22" t="str">
            <v xml:space="preserve"> </v>
          </cell>
        </row>
        <row r="27">
          <cell r="D27">
            <v>6</v>
          </cell>
          <cell r="E27">
            <v>1</v>
          </cell>
          <cell r="F27">
            <v>1</v>
          </cell>
          <cell r="J27" t="str">
            <v xml:space="preserve"> </v>
          </cell>
          <cell r="P27" t="str">
            <v xml:space="preserve"> </v>
          </cell>
        </row>
        <row r="28">
          <cell r="D28">
            <v>5.1666666666666661</v>
          </cell>
          <cell r="E28">
            <v>0</v>
          </cell>
          <cell r="F28">
            <v>1</v>
          </cell>
          <cell r="J28" t="str">
            <v xml:space="preserve"> </v>
          </cell>
          <cell r="P28" t="str">
            <v xml:space="preserve"> </v>
          </cell>
        </row>
        <row r="29">
          <cell r="D29">
            <v>4.333333333333333</v>
          </cell>
          <cell r="E29">
            <v>0</v>
          </cell>
          <cell r="F29">
            <v>1</v>
          </cell>
          <cell r="J29" t="str">
            <v xml:space="preserve"> </v>
          </cell>
          <cell r="P29" t="str">
            <v xml:space="preserve"> </v>
          </cell>
        </row>
        <row r="30">
          <cell r="D30">
            <v>6</v>
          </cell>
          <cell r="E30">
            <v>1</v>
          </cell>
          <cell r="F30">
            <v>1</v>
          </cell>
          <cell r="J30" t="str">
            <v xml:space="preserve"> </v>
          </cell>
          <cell r="P30" t="str">
            <v xml:space="preserve"> </v>
          </cell>
        </row>
        <row r="31">
          <cell r="D31">
            <v>6</v>
          </cell>
          <cell r="E31">
            <v>1</v>
          </cell>
          <cell r="F31">
            <v>1</v>
          </cell>
          <cell r="J31" t="str">
            <v xml:space="preserve"> </v>
          </cell>
          <cell r="P31" t="str">
            <v xml:space="preserve"> </v>
          </cell>
        </row>
        <row r="36">
          <cell r="D36">
            <v>4.333333333333333</v>
          </cell>
          <cell r="J36" t="str">
            <v xml:space="preserve"> </v>
          </cell>
          <cell r="P36" t="str">
            <v xml:space="preserve"> </v>
          </cell>
        </row>
        <row r="37">
          <cell r="D37">
            <v>6</v>
          </cell>
          <cell r="J37" t="str">
            <v xml:space="preserve"> </v>
          </cell>
          <cell r="P37" t="str">
            <v xml:space="preserve"> </v>
          </cell>
        </row>
        <row r="38">
          <cell r="D38">
            <v>6</v>
          </cell>
          <cell r="J38" t="str">
            <v xml:space="preserve"> </v>
          </cell>
          <cell r="P38" t="str">
            <v xml:space="preserve"> 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2"/>
  <sheetViews>
    <sheetView tabSelected="1" zoomScale="70" zoomScaleNormal="70" workbookViewId="0">
      <selection activeCell="K4" sqref="K4:M4"/>
    </sheetView>
  </sheetViews>
  <sheetFormatPr defaultRowHeight="12.75" x14ac:dyDescent="0.25"/>
  <cols>
    <col min="1" max="1" width="2.42578125" style="1" bestFit="1" customWidth="1"/>
    <col min="2" max="2" width="61.5703125" style="22" customWidth="1"/>
    <col min="3" max="3" width="64.7109375" style="22" customWidth="1"/>
    <col min="4" max="4" width="7.7109375" style="6" customWidth="1"/>
    <col min="5" max="7" width="6.7109375" style="6" customWidth="1"/>
    <col min="8" max="8" width="4.28515625" style="6" customWidth="1"/>
    <col min="9" max="9" width="2.7109375" style="6" customWidth="1"/>
    <col min="10" max="10" width="8.28515625" style="6" customWidth="1"/>
    <col min="11" max="13" width="6.7109375" style="6" customWidth="1"/>
    <col min="14" max="14" width="4.28515625" style="6" customWidth="1"/>
    <col min="15" max="15" width="2.7109375" style="6" customWidth="1"/>
    <col min="16" max="16" width="8.28515625" style="6" customWidth="1"/>
    <col min="17" max="19" width="6.7109375" style="6" customWidth="1"/>
    <col min="20" max="20" width="4.28515625" style="6" customWidth="1"/>
    <col min="21" max="21" width="2.7109375" style="9" customWidth="1"/>
    <col min="22" max="16384" width="9.140625" style="6"/>
  </cols>
  <sheetData>
    <row r="1" spans="1:22" ht="18" x14ac:dyDescent="0.25">
      <c r="B1" s="2" t="s">
        <v>0</v>
      </c>
      <c r="C1" s="3"/>
      <c r="D1" s="4" t="s">
        <v>1</v>
      </c>
      <c r="E1" s="5" t="str">
        <f>[1]NAW!C2</f>
        <v>2014 - 2015</v>
      </c>
      <c r="G1" s="5"/>
      <c r="J1" s="7" t="s">
        <v>2</v>
      </c>
      <c r="K1" s="8" t="str">
        <f>[1]NAW!C1</f>
        <v>V43</v>
      </c>
      <c r="L1" s="9"/>
      <c r="N1" s="7" t="s">
        <v>3</v>
      </c>
      <c r="O1" s="8" t="str">
        <f>[1]NAW!C3</f>
        <v>Storkhorst</v>
      </c>
      <c r="P1" s="10"/>
      <c r="Q1" s="10"/>
      <c r="R1" s="10"/>
      <c r="S1" s="8" t="str">
        <f>[1]NAW!C4</f>
        <v>gldc</v>
      </c>
      <c r="T1" s="10"/>
      <c r="U1" s="10"/>
    </row>
    <row r="2" spans="1:22" ht="18" x14ac:dyDescent="0.25">
      <c r="B2" s="11" t="s">
        <v>4</v>
      </c>
      <c r="C2" s="3"/>
      <c r="D2" s="12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2" s="9" customFormat="1" ht="15" customHeight="1" x14ac:dyDescent="0.25">
      <c r="A3" s="14"/>
      <c r="B3" s="15"/>
      <c r="C3" s="15"/>
      <c r="D3" s="16" t="s">
        <v>5</v>
      </c>
      <c r="E3" s="17" t="s">
        <v>6</v>
      </c>
      <c r="F3" s="17"/>
      <c r="G3" s="18"/>
      <c r="H3" s="19"/>
      <c r="I3" s="12"/>
      <c r="J3" s="20" t="s">
        <v>5</v>
      </c>
      <c r="K3" s="17" t="s">
        <v>6</v>
      </c>
      <c r="L3" s="17"/>
      <c r="M3" s="18"/>
      <c r="N3" s="19"/>
      <c r="O3" s="21"/>
      <c r="P3" s="20" t="s">
        <v>5</v>
      </c>
      <c r="Q3" s="17" t="s">
        <v>6</v>
      </c>
      <c r="R3" s="17"/>
      <c r="S3" s="18"/>
      <c r="T3" s="19"/>
      <c r="U3" s="21"/>
    </row>
    <row r="4" spans="1:22" ht="15.75" x14ac:dyDescent="0.25">
      <c r="B4" s="11" t="s">
        <v>7</v>
      </c>
      <c r="D4" s="23"/>
      <c r="E4" s="24">
        <v>41955</v>
      </c>
      <c r="F4" s="24"/>
      <c r="G4" s="25"/>
      <c r="H4" s="26"/>
      <c r="I4" s="27"/>
      <c r="J4" s="28"/>
      <c r="K4" s="24">
        <f>[1]NAW!E7</f>
        <v>41671</v>
      </c>
      <c r="L4" s="24"/>
      <c r="M4" s="25"/>
      <c r="N4" s="26"/>
      <c r="O4" s="27"/>
      <c r="P4" s="28"/>
      <c r="Q4" s="24">
        <f>[1]NAW!G7</f>
        <v>41730</v>
      </c>
      <c r="R4" s="24"/>
      <c r="S4" s="25"/>
      <c r="T4" s="26"/>
      <c r="U4" s="29"/>
      <c r="V4" s="9"/>
    </row>
    <row r="5" spans="1:22" ht="15.75" x14ac:dyDescent="0.25">
      <c r="B5" s="30" t="s">
        <v>8</v>
      </c>
      <c r="C5" s="30" t="s">
        <v>9</v>
      </c>
      <c r="D5" s="31"/>
      <c r="E5" s="32" t="str">
        <f>[1]NAW!C8</f>
        <v>gsfn</v>
      </c>
      <c r="F5" s="32" t="str">
        <f>[1]NAW!C9</f>
        <v>gldc</v>
      </c>
      <c r="G5" s="33" t="str">
        <f>[1]NAW!C10</f>
        <v>drsh</v>
      </c>
      <c r="H5" s="34" t="s">
        <v>10</v>
      </c>
      <c r="I5" s="35"/>
      <c r="J5" s="36"/>
      <c r="K5" s="37">
        <f>[1]NAW!E8</f>
        <v>0</v>
      </c>
      <c r="L5" s="37">
        <f>[1]NAW!E9</f>
        <v>0</v>
      </c>
      <c r="M5" s="38">
        <f>[1]NAW!E10</f>
        <v>0</v>
      </c>
      <c r="N5" s="39" t="s">
        <v>10</v>
      </c>
      <c r="O5" s="35"/>
      <c r="P5" s="36"/>
      <c r="Q5" s="37">
        <f>[1]NAW!G8</f>
        <v>0</v>
      </c>
      <c r="R5" s="37">
        <f>[1]NAW!G9</f>
        <v>0</v>
      </c>
      <c r="S5" s="38">
        <f>[1]NAW!G10</f>
        <v>0</v>
      </c>
      <c r="T5" s="39" t="s">
        <v>10</v>
      </c>
      <c r="V5" s="9"/>
    </row>
    <row r="6" spans="1:22" ht="30" customHeight="1" x14ac:dyDescent="0.25">
      <c r="A6" s="1">
        <v>1</v>
      </c>
      <c r="B6" s="40" t="s">
        <v>11</v>
      </c>
      <c r="C6" s="40" t="s">
        <v>12</v>
      </c>
      <c r="D6" s="41" t="str">
        <f>IF(AND(ISBLANK(E6),ISBLANK(F6),ISBLANK(G6))," ",3.5+(AVERAGE(E6:G6)*2.5))</f>
        <v xml:space="preserve"> </v>
      </c>
      <c r="E6" s="42"/>
      <c r="F6" s="42"/>
      <c r="G6" s="43"/>
      <c r="H6" s="44"/>
      <c r="I6" s="45"/>
      <c r="J6" s="46" t="str">
        <f>IF(AND(ISBLANK(K6),ISBLANK(L6),ISBLANK(M6))," ",3.5+(AVERAGE(K6:M6)*2.5))</f>
        <v xml:space="preserve"> </v>
      </c>
      <c r="K6" s="42"/>
      <c r="L6" s="42"/>
      <c r="M6" s="43"/>
      <c r="N6" s="44"/>
      <c r="O6" s="45"/>
      <c r="P6" s="46" t="str">
        <f>IF(AND(ISBLANK(Q6),ISBLANK(R6),ISBLANK(S6))," ",3.5+(AVERAGE(Q6:S6)*2.5))</f>
        <v xml:space="preserve"> </v>
      </c>
      <c r="Q6" s="42"/>
      <c r="R6" s="42"/>
      <c r="S6" s="43"/>
      <c r="T6" s="44"/>
      <c r="U6" s="45"/>
    </row>
    <row r="7" spans="1:22" ht="15" x14ac:dyDescent="0.25">
      <c r="A7" s="1">
        <v>2</v>
      </c>
      <c r="B7" s="40" t="s">
        <v>13</v>
      </c>
      <c r="C7" s="40" t="s">
        <v>14</v>
      </c>
      <c r="D7" s="41" t="str">
        <f t="shared" ref="D7:D10" si="0">IF(AND(ISBLANK(E7),ISBLANK(F7),ISBLANK(G7))," ",3.5+(AVERAGE(E7:G7)*2.5))</f>
        <v xml:space="preserve"> </v>
      </c>
      <c r="E7" s="47"/>
      <c r="F7" s="47"/>
      <c r="G7" s="48"/>
      <c r="H7" s="49"/>
      <c r="I7" s="45"/>
      <c r="J7" s="46" t="str">
        <f t="shared" ref="J7:J10" si="1">IF(AND(ISBLANK(K7),ISBLANK(L7),ISBLANK(M7))," ",3.5+(AVERAGE(K7:M7)*2.5))</f>
        <v xml:space="preserve"> </v>
      </c>
      <c r="K7" s="47"/>
      <c r="L7" s="47"/>
      <c r="M7" s="48"/>
      <c r="N7" s="49"/>
      <c r="O7" s="45"/>
      <c r="P7" s="46" t="str">
        <f t="shared" ref="P7:P10" si="2">IF(AND(ISBLANK(Q7),ISBLANK(R7),ISBLANK(S7))," ",3.5+(AVERAGE(Q7:S7)*2.5))</f>
        <v xml:space="preserve"> </v>
      </c>
      <c r="Q7" s="47"/>
      <c r="R7" s="47"/>
      <c r="S7" s="48"/>
      <c r="T7" s="49"/>
      <c r="U7" s="45"/>
    </row>
    <row r="8" spans="1:22" ht="30" x14ac:dyDescent="0.25">
      <c r="A8" s="1">
        <v>3</v>
      </c>
      <c r="B8" s="40" t="s">
        <v>15</v>
      </c>
      <c r="C8" s="40" t="s">
        <v>16</v>
      </c>
      <c r="D8" s="41" t="str">
        <f t="shared" si="0"/>
        <v xml:space="preserve"> </v>
      </c>
      <c r="E8" s="47"/>
      <c r="F8" s="47"/>
      <c r="G8" s="48"/>
      <c r="H8" s="49"/>
      <c r="I8" s="45"/>
      <c r="J8" s="46" t="str">
        <f t="shared" si="1"/>
        <v xml:space="preserve"> </v>
      </c>
      <c r="K8" s="47"/>
      <c r="L8" s="47"/>
      <c r="M8" s="48"/>
      <c r="N8" s="49"/>
      <c r="O8" s="45"/>
      <c r="P8" s="46" t="str">
        <f t="shared" si="2"/>
        <v xml:space="preserve"> </v>
      </c>
      <c r="Q8" s="47"/>
      <c r="R8" s="47"/>
      <c r="S8" s="48"/>
      <c r="T8" s="49"/>
      <c r="U8" s="45"/>
    </row>
    <row r="9" spans="1:22" ht="45" x14ac:dyDescent="0.25">
      <c r="A9" s="1">
        <v>4</v>
      </c>
      <c r="B9" s="40" t="s">
        <v>17</v>
      </c>
      <c r="C9" s="40" t="s">
        <v>18</v>
      </c>
      <c r="D9" s="41" t="str">
        <f t="shared" si="0"/>
        <v xml:space="preserve"> </v>
      </c>
      <c r="E9" s="50"/>
      <c r="F9" s="50"/>
      <c r="G9" s="51"/>
      <c r="H9" s="52"/>
      <c r="I9" s="45"/>
      <c r="J9" s="46" t="str">
        <f t="shared" si="1"/>
        <v xml:space="preserve"> </v>
      </c>
      <c r="K9" s="50"/>
      <c r="L9" s="50"/>
      <c r="M9" s="51"/>
      <c r="N9" s="52"/>
      <c r="O9" s="45"/>
      <c r="P9" s="46" t="str">
        <f t="shared" si="2"/>
        <v xml:space="preserve"> </v>
      </c>
      <c r="Q9" s="50"/>
      <c r="R9" s="50"/>
      <c r="S9" s="51"/>
      <c r="T9" s="52"/>
      <c r="U9" s="45"/>
    </row>
    <row r="10" spans="1:22" ht="30.75" thickBot="1" x14ac:dyDescent="0.3">
      <c r="A10" s="1">
        <v>5</v>
      </c>
      <c r="B10" s="40" t="s">
        <v>19</v>
      </c>
      <c r="C10" s="40" t="s">
        <v>20</v>
      </c>
      <c r="D10" s="53" t="str">
        <f t="shared" si="0"/>
        <v xml:space="preserve"> </v>
      </c>
      <c r="E10" s="54"/>
      <c r="F10" s="54"/>
      <c r="G10" s="55"/>
      <c r="H10" s="56"/>
      <c r="I10" s="57"/>
      <c r="J10" s="58" t="str">
        <f t="shared" si="1"/>
        <v xml:space="preserve"> </v>
      </c>
      <c r="K10" s="54"/>
      <c r="L10" s="54"/>
      <c r="M10" s="55"/>
      <c r="N10" s="56"/>
      <c r="O10" s="57"/>
      <c r="P10" s="58" t="str">
        <f t="shared" si="2"/>
        <v xml:space="preserve"> </v>
      </c>
      <c r="Q10" s="54"/>
      <c r="R10" s="54"/>
      <c r="S10" s="55"/>
      <c r="T10" s="56"/>
      <c r="U10" s="45"/>
    </row>
    <row r="11" spans="1:22" ht="16.5" thickTop="1" thickBot="1" x14ac:dyDescent="0.3">
      <c r="B11" s="59" t="s">
        <v>21</v>
      </c>
      <c r="C11" s="60"/>
      <c r="D11" s="61" t="str">
        <f>IF(SUM(D6:D10)=0," ",AVERAGE(D6:D10))</f>
        <v xml:space="preserve"> </v>
      </c>
      <c r="E11" s="45"/>
      <c r="F11" s="45"/>
      <c r="G11" s="45"/>
      <c r="H11" s="45"/>
      <c r="I11" s="45"/>
      <c r="J11" s="61" t="str">
        <f>IF(SUM(J6:J10)=0," ",AVERAGE(J6:J10))</f>
        <v xml:space="preserve"> </v>
      </c>
      <c r="K11" s="45"/>
      <c r="L11" s="45"/>
      <c r="M11" s="45"/>
      <c r="N11" s="45"/>
      <c r="O11" s="45"/>
      <c r="P11" s="61" t="str">
        <f>IF(SUM(P6:P10)=0," ",AVERAGE(P6:P10))</f>
        <v xml:space="preserve"> </v>
      </c>
      <c r="Q11" s="45"/>
      <c r="R11" s="45"/>
      <c r="S11" s="45"/>
      <c r="T11" s="45"/>
      <c r="U11" s="45"/>
    </row>
    <row r="12" spans="1:22" s="9" customFormat="1" ht="15.75" thickTop="1" x14ac:dyDescent="0.25">
      <c r="A12" s="14"/>
      <c r="B12" s="62"/>
      <c r="C12" s="63" t="s">
        <v>22</v>
      </c>
      <c r="D12" s="64"/>
      <c r="E12" s="65"/>
      <c r="F12" s="65"/>
      <c r="G12" s="65"/>
      <c r="H12" s="66"/>
      <c r="I12" s="67"/>
      <c r="J12" s="64"/>
      <c r="K12" s="65"/>
      <c r="L12" s="65"/>
      <c r="M12" s="65"/>
      <c r="N12" s="66"/>
      <c r="O12" s="67"/>
      <c r="P12" s="64"/>
      <c r="Q12" s="65"/>
      <c r="R12" s="65"/>
      <c r="S12" s="65"/>
      <c r="T12" s="66"/>
      <c r="U12" s="68"/>
    </row>
    <row r="13" spans="1:22" s="9" customFormat="1" ht="15.75" x14ac:dyDescent="0.25">
      <c r="A13" s="14"/>
      <c r="B13" s="69" t="s">
        <v>23</v>
      </c>
      <c r="C13" s="15"/>
      <c r="D13" s="70"/>
      <c r="E13" s="71"/>
      <c r="F13" s="71"/>
      <c r="G13" s="71"/>
      <c r="H13" s="72"/>
      <c r="I13" s="67"/>
      <c r="J13" s="70"/>
      <c r="K13" s="71"/>
      <c r="L13" s="71"/>
      <c r="M13" s="71"/>
      <c r="N13" s="72"/>
      <c r="O13" s="67"/>
      <c r="P13" s="70"/>
      <c r="Q13" s="71"/>
      <c r="R13" s="71"/>
      <c r="S13" s="71"/>
      <c r="T13" s="72"/>
      <c r="U13" s="73"/>
    </row>
    <row r="14" spans="1:22" s="9" customFormat="1" ht="15.75" x14ac:dyDescent="0.25">
      <c r="A14" s="14"/>
      <c r="B14" s="30" t="s">
        <v>8</v>
      </c>
      <c r="C14" s="30" t="s">
        <v>9</v>
      </c>
      <c r="D14" s="74"/>
      <c r="E14" s="75"/>
      <c r="F14" s="75"/>
      <c r="G14" s="75"/>
      <c r="H14" s="75"/>
      <c r="I14" s="76"/>
      <c r="J14" s="77"/>
      <c r="K14" s="75"/>
      <c r="L14" s="75"/>
      <c r="M14" s="75"/>
      <c r="N14" s="75"/>
      <c r="O14" s="76"/>
      <c r="P14" s="77"/>
      <c r="Q14" s="75"/>
      <c r="R14" s="75"/>
      <c r="S14" s="75"/>
      <c r="T14" s="75"/>
      <c r="U14" s="76"/>
    </row>
    <row r="15" spans="1:22" ht="45.75" customHeight="1" x14ac:dyDescent="0.25">
      <c r="A15" s="1">
        <v>1</v>
      </c>
      <c r="B15" s="40" t="s">
        <v>24</v>
      </c>
      <c r="C15" s="40" t="s">
        <v>25</v>
      </c>
      <c r="D15" s="41" t="str">
        <f>IF(AND(ISBLANK(E15),ISBLANK(F15),ISBLANK(G15))," ",3.5+(AVERAGE(E15:G15)*2.5))</f>
        <v xml:space="preserve"> </v>
      </c>
      <c r="E15" s="78"/>
      <c r="F15" s="42"/>
      <c r="G15" s="79"/>
      <c r="H15" s="44"/>
      <c r="I15" s="45"/>
      <c r="J15" s="46" t="str">
        <f>IF(AND(ISBLANK(K15),ISBLANK(L15),ISBLANK(M15))," ",3.5+(AVERAGE(K15:M15)*2.5))</f>
        <v xml:space="preserve"> </v>
      </c>
      <c r="K15" s="78"/>
      <c r="L15" s="78"/>
      <c r="M15" s="79"/>
      <c r="N15" s="80"/>
      <c r="O15" s="45"/>
      <c r="P15" s="46" t="str">
        <f>IF(AND(ISBLANK(Q15),ISBLANK(R15),ISBLANK(S15))," ",3.5+(AVERAGE(Q15:S15)*2.5))</f>
        <v xml:space="preserve"> </v>
      </c>
      <c r="Q15" s="78"/>
      <c r="R15" s="78"/>
      <c r="S15" s="79"/>
      <c r="T15" s="44"/>
      <c r="U15" s="45"/>
    </row>
    <row r="16" spans="1:22" ht="15" customHeight="1" x14ac:dyDescent="0.25">
      <c r="A16" s="1">
        <v>2</v>
      </c>
      <c r="B16" s="40" t="s">
        <v>26</v>
      </c>
      <c r="C16" s="40" t="s">
        <v>27</v>
      </c>
      <c r="D16" s="41" t="str">
        <f t="shared" ref="D16:D22" si="3">IF(AND(ISBLANK(E16),ISBLANK(F16),ISBLANK(G16))," ",3.5+(AVERAGE(E16:G16)*2.5))</f>
        <v xml:space="preserve"> </v>
      </c>
      <c r="E16" s="78"/>
      <c r="F16" s="47"/>
      <c r="G16" s="79"/>
      <c r="H16" s="81"/>
      <c r="I16" s="45"/>
      <c r="J16" s="46" t="str">
        <f t="shared" ref="J16:J22" si="4">IF(AND(ISBLANK(K16),ISBLANK(L16),ISBLANK(M16))," ",3.5+(AVERAGE(K16:M16)*2.5))</f>
        <v xml:space="preserve"> </v>
      </c>
      <c r="K16" s="78"/>
      <c r="L16" s="78"/>
      <c r="M16" s="79"/>
      <c r="N16" s="82"/>
      <c r="O16" s="45"/>
      <c r="P16" s="46" t="str">
        <f t="shared" ref="P16:P22" si="5">IF(AND(ISBLANK(Q16),ISBLANK(R16),ISBLANK(S16))," ",3.5+(AVERAGE(Q16:S16)*2.5))</f>
        <v xml:space="preserve"> </v>
      </c>
      <c r="Q16" s="78"/>
      <c r="R16" s="78"/>
      <c r="S16" s="79"/>
      <c r="T16" s="81"/>
      <c r="U16" s="45"/>
    </row>
    <row r="17" spans="1:21" ht="15" x14ac:dyDescent="0.25">
      <c r="A17" s="1">
        <v>3</v>
      </c>
      <c r="B17" s="40" t="s">
        <v>28</v>
      </c>
      <c r="C17" s="40" t="s">
        <v>29</v>
      </c>
      <c r="D17" s="41" t="str">
        <f t="shared" si="3"/>
        <v xml:space="preserve"> </v>
      </c>
      <c r="E17" s="78"/>
      <c r="F17" s="47"/>
      <c r="G17" s="79"/>
      <c r="H17" s="81"/>
      <c r="I17" s="45"/>
      <c r="J17" s="46" t="str">
        <f t="shared" si="4"/>
        <v xml:space="preserve"> </v>
      </c>
      <c r="K17" s="78"/>
      <c r="L17" s="78"/>
      <c r="M17" s="79"/>
      <c r="N17" s="82"/>
      <c r="O17" s="45"/>
      <c r="P17" s="46" t="str">
        <f t="shared" si="5"/>
        <v xml:space="preserve"> </v>
      </c>
      <c r="Q17" s="78"/>
      <c r="R17" s="78"/>
      <c r="S17" s="79"/>
      <c r="T17" s="81"/>
      <c r="U17" s="45"/>
    </row>
    <row r="18" spans="1:21" ht="30" x14ac:dyDescent="0.25">
      <c r="A18" s="1">
        <v>4</v>
      </c>
      <c r="B18" s="40" t="s">
        <v>30</v>
      </c>
      <c r="C18" s="40" t="s">
        <v>31</v>
      </c>
      <c r="D18" s="41" t="str">
        <f t="shared" si="3"/>
        <v xml:space="preserve"> </v>
      </c>
      <c r="E18" s="78"/>
      <c r="F18" s="42"/>
      <c r="G18" s="79"/>
      <c r="H18" s="81"/>
      <c r="I18" s="45"/>
      <c r="J18" s="46" t="str">
        <f t="shared" si="4"/>
        <v xml:space="preserve"> </v>
      </c>
      <c r="K18" s="78"/>
      <c r="L18" s="78"/>
      <c r="M18" s="79"/>
      <c r="N18" s="82"/>
      <c r="O18" s="45"/>
      <c r="P18" s="46" t="str">
        <f t="shared" si="5"/>
        <v xml:space="preserve"> </v>
      </c>
      <c r="Q18" s="78"/>
      <c r="R18" s="78"/>
      <c r="S18" s="79"/>
      <c r="T18" s="81"/>
      <c r="U18" s="45"/>
    </row>
    <row r="19" spans="1:21" ht="30" x14ac:dyDescent="0.25">
      <c r="A19" s="1">
        <v>5</v>
      </c>
      <c r="B19" s="40" t="s">
        <v>32</v>
      </c>
      <c r="C19" s="40" t="s">
        <v>33</v>
      </c>
      <c r="D19" s="41" t="str">
        <f t="shared" si="3"/>
        <v xml:space="preserve"> </v>
      </c>
      <c r="E19" s="78"/>
      <c r="F19" s="47"/>
      <c r="G19" s="79"/>
      <c r="H19" s="49"/>
      <c r="I19" s="45"/>
      <c r="J19" s="46" t="str">
        <f t="shared" si="4"/>
        <v xml:space="preserve"> </v>
      </c>
      <c r="K19" s="78"/>
      <c r="L19" s="78"/>
      <c r="M19" s="79"/>
      <c r="N19" s="83"/>
      <c r="O19" s="45"/>
      <c r="P19" s="46" t="str">
        <f t="shared" si="5"/>
        <v xml:space="preserve"> </v>
      </c>
      <c r="Q19" s="47"/>
      <c r="R19" s="47"/>
      <c r="S19" s="48"/>
      <c r="T19" s="49"/>
      <c r="U19" s="45"/>
    </row>
    <row r="20" spans="1:21" ht="30" x14ac:dyDescent="0.25">
      <c r="A20" s="1">
        <v>6</v>
      </c>
      <c r="B20" s="40" t="s">
        <v>34</v>
      </c>
      <c r="C20" s="40" t="s">
        <v>35</v>
      </c>
      <c r="D20" s="41" t="str">
        <f t="shared" si="3"/>
        <v xml:space="preserve"> </v>
      </c>
      <c r="E20" s="78"/>
      <c r="F20" s="47"/>
      <c r="G20" s="79"/>
      <c r="H20" s="49"/>
      <c r="I20" s="45"/>
      <c r="J20" s="46" t="str">
        <f t="shared" si="4"/>
        <v xml:space="preserve"> </v>
      </c>
      <c r="K20" s="78"/>
      <c r="L20" s="78"/>
      <c r="M20" s="79"/>
      <c r="N20" s="83"/>
      <c r="O20" s="45"/>
      <c r="P20" s="46" t="str">
        <f t="shared" si="5"/>
        <v xml:space="preserve"> </v>
      </c>
      <c r="Q20" s="47"/>
      <c r="R20" s="47"/>
      <c r="S20" s="48"/>
      <c r="T20" s="49"/>
      <c r="U20" s="45"/>
    </row>
    <row r="21" spans="1:21" ht="30" x14ac:dyDescent="0.25">
      <c r="A21" s="1">
        <v>7</v>
      </c>
      <c r="B21" s="40" t="s">
        <v>36</v>
      </c>
      <c r="C21" s="40" t="s">
        <v>37</v>
      </c>
      <c r="D21" s="41" t="str">
        <f t="shared" si="3"/>
        <v xml:space="preserve"> </v>
      </c>
      <c r="E21" s="84"/>
      <c r="F21" s="50"/>
      <c r="G21" s="85"/>
      <c r="H21" s="52"/>
      <c r="I21" s="45"/>
      <c r="J21" s="46" t="str">
        <f t="shared" si="4"/>
        <v xml:space="preserve"> </v>
      </c>
      <c r="K21" s="84"/>
      <c r="L21" s="84"/>
      <c r="M21" s="85"/>
      <c r="N21" s="86"/>
      <c r="O21" s="45"/>
      <c r="P21" s="46" t="str">
        <f t="shared" si="5"/>
        <v xml:space="preserve"> </v>
      </c>
      <c r="Q21" s="50"/>
      <c r="R21" s="50"/>
      <c r="S21" s="51"/>
      <c r="T21" s="52"/>
      <c r="U21" s="45"/>
    </row>
    <row r="22" spans="1:21" ht="15.75" thickBot="1" x14ac:dyDescent="0.3">
      <c r="A22" s="1">
        <v>8</v>
      </c>
      <c r="B22" s="87" t="s">
        <v>38</v>
      </c>
      <c r="C22" s="88" t="s">
        <v>39</v>
      </c>
      <c r="D22" s="53" t="str">
        <f t="shared" si="3"/>
        <v xml:space="preserve"> </v>
      </c>
      <c r="E22" s="54"/>
      <c r="F22" s="54"/>
      <c r="G22" s="55"/>
      <c r="H22" s="56"/>
      <c r="I22" s="57"/>
      <c r="J22" s="58" t="str">
        <f t="shared" si="4"/>
        <v xml:space="preserve"> </v>
      </c>
      <c r="K22" s="54"/>
      <c r="L22" s="54"/>
      <c r="M22" s="55"/>
      <c r="N22" s="89"/>
      <c r="O22" s="57"/>
      <c r="P22" s="58" t="str">
        <f t="shared" si="5"/>
        <v xml:space="preserve"> </v>
      </c>
      <c r="Q22" s="54"/>
      <c r="R22" s="54"/>
      <c r="S22" s="55"/>
      <c r="T22" s="56"/>
      <c r="U22" s="45"/>
    </row>
    <row r="23" spans="1:21" ht="16.5" thickTop="1" thickBot="1" x14ac:dyDescent="0.3">
      <c r="B23" s="59" t="s">
        <v>21</v>
      </c>
      <c r="C23" s="60"/>
      <c r="D23" s="90" t="str">
        <f>IF(SUM(D15:D22)=0," ",AVERAGE(D15:D22))</f>
        <v xml:space="preserve"> </v>
      </c>
      <c r="E23" s="45"/>
      <c r="F23" s="45"/>
      <c r="G23" s="45"/>
      <c r="H23" s="45"/>
      <c r="I23" s="45"/>
      <c r="J23" s="61" t="str">
        <f>IF(SUM(J15:J22)=0," ",AVERAGE(J15:J22))</f>
        <v xml:space="preserve"> </v>
      </c>
      <c r="K23" s="45"/>
      <c r="L23" s="45"/>
      <c r="M23" s="45"/>
      <c r="N23" s="45"/>
      <c r="O23" s="45"/>
      <c r="P23" s="61" t="str">
        <f>IF(SUM(P15:P22)=0," ",AVERAGE(P15:P22))</f>
        <v xml:space="preserve"> </v>
      </c>
      <c r="Q23" s="45"/>
      <c r="R23" s="45"/>
      <c r="S23" s="45"/>
      <c r="T23" s="45"/>
      <c r="U23" s="45"/>
    </row>
    <row r="24" spans="1:21" s="9" customFormat="1" ht="15.75" thickTop="1" x14ac:dyDescent="0.25">
      <c r="A24" s="14"/>
      <c r="B24" s="62"/>
      <c r="C24" s="63" t="s">
        <v>22</v>
      </c>
      <c r="D24" s="64"/>
      <c r="E24" s="65"/>
      <c r="F24" s="65"/>
      <c r="G24" s="65"/>
      <c r="H24" s="66"/>
      <c r="I24" s="67"/>
      <c r="J24" s="64"/>
      <c r="K24" s="65"/>
      <c r="L24" s="65"/>
      <c r="M24" s="65"/>
      <c r="N24" s="66"/>
      <c r="O24" s="67"/>
      <c r="P24" s="64"/>
      <c r="Q24" s="65"/>
      <c r="R24" s="65"/>
      <c r="S24" s="65"/>
      <c r="T24" s="66"/>
      <c r="U24" s="68"/>
    </row>
    <row r="25" spans="1:21" s="9" customFormat="1" ht="15.75" x14ac:dyDescent="0.25">
      <c r="A25" s="14"/>
      <c r="B25" s="69" t="s">
        <v>40</v>
      </c>
      <c r="C25" s="15"/>
      <c r="D25" s="70"/>
      <c r="E25" s="71"/>
      <c r="F25" s="71"/>
      <c r="G25" s="71"/>
      <c r="H25" s="72"/>
      <c r="I25" s="67"/>
      <c r="J25" s="70"/>
      <c r="K25" s="71"/>
      <c r="L25" s="71"/>
      <c r="M25" s="71"/>
      <c r="N25" s="72"/>
      <c r="O25" s="67"/>
      <c r="P25" s="70"/>
      <c r="Q25" s="71"/>
      <c r="R25" s="71"/>
      <c r="S25" s="71"/>
      <c r="T25" s="72"/>
      <c r="U25" s="73"/>
    </row>
    <row r="26" spans="1:21" s="9" customFormat="1" ht="15.75" x14ac:dyDescent="0.25">
      <c r="A26" s="14"/>
      <c r="B26" s="30" t="s">
        <v>8</v>
      </c>
      <c r="C26" s="30" t="s">
        <v>9</v>
      </c>
      <c r="D26" s="74"/>
      <c r="E26" s="75"/>
      <c r="F26" s="75"/>
      <c r="G26" s="75"/>
      <c r="H26" s="75"/>
      <c r="I26" s="76"/>
      <c r="J26" s="77"/>
      <c r="K26" s="75"/>
      <c r="L26" s="75"/>
      <c r="M26" s="75"/>
      <c r="N26" s="75"/>
      <c r="O26" s="76"/>
      <c r="P26" s="77"/>
      <c r="Q26" s="75"/>
      <c r="R26" s="75"/>
      <c r="S26" s="75"/>
      <c r="T26" s="75"/>
      <c r="U26" s="76"/>
    </row>
    <row r="27" spans="1:21" ht="30" x14ac:dyDescent="0.25">
      <c r="A27" s="1">
        <v>1</v>
      </c>
      <c r="B27" s="88" t="s">
        <v>41</v>
      </c>
      <c r="C27" s="88" t="s">
        <v>42</v>
      </c>
      <c r="D27" s="41" t="str">
        <f>IF(AND(ISBLANK(E27),ISBLANK(F27),ISBLANK(G27))," ",3.5+(AVERAGE(E27:G27)*2.5))</f>
        <v xml:space="preserve"> </v>
      </c>
      <c r="E27" s="42"/>
      <c r="F27" s="42"/>
      <c r="G27" s="43"/>
      <c r="H27" s="44"/>
      <c r="I27" s="45"/>
      <c r="J27" s="46" t="str">
        <f>IF(AND(ISBLANK(K27),ISBLANK(L27),ISBLANK(M27))," ",3.5+(AVERAGE(K27:M27)*2.5))</f>
        <v xml:space="preserve"> </v>
      </c>
      <c r="K27" s="42"/>
      <c r="L27" s="42"/>
      <c r="M27" s="43"/>
      <c r="N27" s="44"/>
      <c r="O27" s="45"/>
      <c r="P27" s="46" t="str">
        <f>IF(AND(ISBLANK(Q27),ISBLANK(R27),ISBLANK(S27))," ",3.5+(AVERAGE(Q27:S27)*2.5))</f>
        <v xml:space="preserve"> </v>
      </c>
      <c r="Q27" s="78"/>
      <c r="R27" s="78"/>
      <c r="S27" s="79"/>
      <c r="T27" s="44"/>
      <c r="U27" s="45"/>
    </row>
    <row r="28" spans="1:21" ht="30" x14ac:dyDescent="0.25">
      <c r="A28" s="1">
        <v>2</v>
      </c>
      <c r="B28" s="88" t="s">
        <v>43</v>
      </c>
      <c r="C28" s="88" t="s">
        <v>44</v>
      </c>
      <c r="D28" s="41" t="str">
        <f t="shared" ref="D28:D31" si="6">IF(AND(ISBLANK(E28),ISBLANK(F28),ISBLANK(G28))," ",3.5+(AVERAGE(E28:G28)*2.5))</f>
        <v xml:space="preserve"> </v>
      </c>
      <c r="E28" s="47"/>
      <c r="F28" s="47"/>
      <c r="G28" s="48"/>
      <c r="H28" s="49"/>
      <c r="I28" s="45"/>
      <c r="J28" s="46" t="str">
        <f t="shared" ref="J28:J31" si="7">IF(AND(ISBLANK(K28),ISBLANK(L28),ISBLANK(M28))," ",3.5+(AVERAGE(K28:M28)*2.5))</f>
        <v xml:space="preserve"> </v>
      </c>
      <c r="K28" s="47"/>
      <c r="L28" s="47"/>
      <c r="M28" s="48"/>
      <c r="N28" s="49"/>
      <c r="O28" s="45"/>
      <c r="P28" s="46" t="str">
        <f t="shared" ref="P28:P31" si="8">IF(AND(ISBLANK(Q28),ISBLANK(R28),ISBLANK(S28))," ",3.5+(AVERAGE(Q28:S28)*2.5))</f>
        <v xml:space="preserve"> </v>
      </c>
      <c r="Q28" s="47"/>
      <c r="R28" s="47"/>
      <c r="S28" s="48"/>
      <c r="T28" s="49"/>
      <c r="U28" s="45"/>
    </row>
    <row r="29" spans="1:21" ht="30" x14ac:dyDescent="0.25">
      <c r="A29" s="1">
        <v>3</v>
      </c>
      <c r="B29" s="88" t="s">
        <v>45</v>
      </c>
      <c r="C29" s="88" t="s">
        <v>46</v>
      </c>
      <c r="D29" s="41" t="str">
        <f t="shared" si="6"/>
        <v xml:space="preserve"> </v>
      </c>
      <c r="E29" s="47"/>
      <c r="F29" s="47"/>
      <c r="G29" s="48"/>
      <c r="H29" s="49"/>
      <c r="I29" s="45"/>
      <c r="J29" s="46" t="str">
        <f t="shared" si="7"/>
        <v xml:space="preserve"> </v>
      </c>
      <c r="K29" s="47"/>
      <c r="L29" s="47"/>
      <c r="M29" s="48"/>
      <c r="N29" s="49"/>
      <c r="O29" s="45"/>
      <c r="P29" s="46" t="str">
        <f t="shared" si="8"/>
        <v xml:space="preserve"> </v>
      </c>
      <c r="Q29" s="47"/>
      <c r="R29" s="47"/>
      <c r="S29" s="48"/>
      <c r="T29" s="49"/>
      <c r="U29" s="45"/>
    </row>
    <row r="30" spans="1:21" ht="30" x14ac:dyDescent="0.25">
      <c r="A30" s="1">
        <v>4</v>
      </c>
      <c r="B30" s="88" t="s">
        <v>47</v>
      </c>
      <c r="C30" s="88" t="s">
        <v>48</v>
      </c>
      <c r="D30" s="41" t="str">
        <f t="shared" si="6"/>
        <v xml:space="preserve"> </v>
      </c>
      <c r="E30" s="47"/>
      <c r="F30" s="50"/>
      <c r="G30" s="48"/>
      <c r="H30" s="91"/>
      <c r="I30" s="45"/>
      <c r="J30" s="46" t="str">
        <f t="shared" si="7"/>
        <v xml:space="preserve"> </v>
      </c>
      <c r="K30" s="47"/>
      <c r="L30" s="47"/>
      <c r="M30" s="48"/>
      <c r="N30" s="52"/>
      <c r="O30" s="45"/>
      <c r="P30" s="46" t="str">
        <f t="shared" si="8"/>
        <v xml:space="preserve"> </v>
      </c>
      <c r="Q30" s="50"/>
      <c r="R30" s="50"/>
      <c r="S30" s="51"/>
      <c r="T30" s="52"/>
      <c r="U30" s="45"/>
    </row>
    <row r="31" spans="1:21" ht="30.75" thickBot="1" x14ac:dyDescent="0.3">
      <c r="A31" s="1">
        <v>5</v>
      </c>
      <c r="B31" s="88" t="s">
        <v>49</v>
      </c>
      <c r="C31" s="88" t="s">
        <v>50</v>
      </c>
      <c r="D31" s="53" t="str">
        <f t="shared" si="6"/>
        <v xml:space="preserve"> </v>
      </c>
      <c r="E31" s="54"/>
      <c r="F31" s="54"/>
      <c r="G31" s="55"/>
      <c r="H31" s="92"/>
      <c r="I31" s="57"/>
      <c r="J31" s="58" t="str">
        <f t="shared" si="7"/>
        <v xml:space="preserve"> </v>
      </c>
      <c r="K31" s="54"/>
      <c r="L31" s="54"/>
      <c r="M31" s="55"/>
      <c r="N31" s="56"/>
      <c r="O31" s="57"/>
      <c r="P31" s="58" t="str">
        <f t="shared" si="8"/>
        <v xml:space="preserve"> </v>
      </c>
      <c r="Q31" s="54"/>
      <c r="R31" s="54"/>
      <c r="S31" s="55"/>
      <c r="T31" s="56"/>
      <c r="U31" s="45"/>
    </row>
    <row r="32" spans="1:21" ht="16.5" thickTop="1" thickBot="1" x14ac:dyDescent="0.3">
      <c r="B32" s="59" t="s">
        <v>21</v>
      </c>
      <c r="C32" s="60"/>
      <c r="D32" s="90" t="str">
        <f>IF(SUM(D27:D31)=0," ",AVERAGE(D27:D31))</f>
        <v xml:space="preserve"> </v>
      </c>
      <c r="E32" s="45"/>
      <c r="F32" s="45"/>
      <c r="G32" s="45"/>
      <c r="H32" s="45"/>
      <c r="I32" s="45"/>
      <c r="J32" s="61" t="str">
        <f>IF(SUM(J27:J31)=0," ",AVERAGE(J27:J31))</f>
        <v xml:space="preserve"> </v>
      </c>
      <c r="K32" s="45"/>
      <c r="L32" s="45"/>
      <c r="M32" s="45"/>
      <c r="N32" s="45"/>
      <c r="O32" s="45"/>
      <c r="P32" s="61" t="str">
        <f>IF(SUM(P27:P31)=0," ",AVERAGE(P27:P31))</f>
        <v xml:space="preserve"> </v>
      </c>
      <c r="Q32" s="45"/>
      <c r="R32" s="45"/>
      <c r="S32" s="45"/>
      <c r="T32" s="45"/>
      <c r="U32" s="45"/>
    </row>
    <row r="33" spans="1:21" s="9" customFormat="1" ht="15.75" thickTop="1" x14ac:dyDescent="0.25">
      <c r="A33" s="14"/>
      <c r="B33" s="60"/>
      <c r="C33" s="63" t="s">
        <v>22</v>
      </c>
      <c r="D33" s="64"/>
      <c r="E33" s="65"/>
      <c r="F33" s="65"/>
      <c r="G33" s="65"/>
      <c r="H33" s="66"/>
      <c r="I33" s="67"/>
      <c r="J33" s="64"/>
      <c r="K33" s="65"/>
      <c r="L33" s="65"/>
      <c r="M33" s="65"/>
      <c r="N33" s="66"/>
      <c r="O33" s="67"/>
      <c r="P33" s="64"/>
      <c r="Q33" s="65"/>
      <c r="R33" s="65"/>
      <c r="S33" s="65"/>
      <c r="T33" s="66"/>
      <c r="U33" s="68"/>
    </row>
    <row r="34" spans="1:21" s="9" customFormat="1" ht="15.75" x14ac:dyDescent="0.25">
      <c r="A34" s="14"/>
      <c r="B34" s="69" t="s">
        <v>51</v>
      </c>
      <c r="C34" s="15"/>
      <c r="D34" s="70"/>
      <c r="E34" s="71"/>
      <c r="F34" s="71"/>
      <c r="G34" s="71"/>
      <c r="H34" s="72"/>
      <c r="I34" s="67"/>
      <c r="J34" s="70"/>
      <c r="K34" s="71"/>
      <c r="L34" s="71"/>
      <c r="M34" s="71"/>
      <c r="N34" s="72"/>
      <c r="O34" s="67"/>
      <c r="P34" s="70"/>
      <c r="Q34" s="71"/>
      <c r="R34" s="71"/>
      <c r="S34" s="71"/>
      <c r="T34" s="72"/>
      <c r="U34" s="73"/>
    </row>
    <row r="35" spans="1:21" s="9" customFormat="1" ht="15.75" x14ac:dyDescent="0.25">
      <c r="A35" s="14"/>
      <c r="B35" s="30" t="s">
        <v>8</v>
      </c>
      <c r="C35" s="30" t="s">
        <v>9</v>
      </c>
      <c r="D35" s="74"/>
      <c r="E35" s="75"/>
      <c r="F35" s="75"/>
      <c r="G35" s="75"/>
      <c r="H35" s="75"/>
      <c r="I35" s="76"/>
      <c r="J35" s="77"/>
      <c r="K35" s="75"/>
      <c r="L35" s="75"/>
      <c r="M35" s="75"/>
      <c r="N35" s="75"/>
      <c r="O35" s="76"/>
      <c r="P35" s="77"/>
      <c r="Q35" s="75"/>
      <c r="R35" s="75"/>
      <c r="S35" s="75"/>
      <c r="T35" s="75"/>
      <c r="U35" s="76"/>
    </row>
    <row r="36" spans="1:21" ht="15" x14ac:dyDescent="0.25">
      <c r="A36" s="1">
        <v>1</v>
      </c>
      <c r="B36" s="88" t="s">
        <v>52</v>
      </c>
      <c r="C36" s="88" t="s">
        <v>53</v>
      </c>
      <c r="D36" s="41" t="str">
        <f>IF(AND(ISBLANK(E36),ISBLANK(F36),ISBLANK(G36))," ",3.5+(AVERAGE(E36:G36)*2.5))</f>
        <v xml:space="preserve"> </v>
      </c>
      <c r="E36" s="47"/>
      <c r="F36" s="47"/>
      <c r="G36" s="47"/>
      <c r="H36" s="44"/>
      <c r="I36" s="45"/>
      <c r="J36" s="46" t="str">
        <f>IF(AND(ISBLANK(K36),ISBLANK(L36),ISBLANK(M36))," ",3.5+(AVERAGE(K36:M36)*2.5))</f>
        <v xml:space="preserve"> </v>
      </c>
      <c r="K36" s="47"/>
      <c r="L36" s="47"/>
      <c r="M36" s="47"/>
      <c r="N36" s="44"/>
      <c r="O36" s="45"/>
      <c r="P36" s="46" t="str">
        <f>IF(AND(ISBLANK(Q36),ISBLANK(R36),ISBLANK(S36))," ",3.5+(AVERAGE(Q36:S36)*2.5))</f>
        <v xml:space="preserve"> </v>
      </c>
      <c r="Q36" s="78"/>
      <c r="R36" s="78"/>
      <c r="S36" s="79"/>
      <c r="T36" s="44"/>
      <c r="U36" s="45"/>
    </row>
    <row r="37" spans="1:21" ht="30" x14ac:dyDescent="0.25">
      <c r="A37" s="1">
        <v>2</v>
      </c>
      <c r="B37" s="88" t="s">
        <v>54</v>
      </c>
      <c r="C37" s="88" t="s">
        <v>55</v>
      </c>
      <c r="D37" s="41" t="str">
        <f t="shared" ref="D37:D38" si="9">IF(AND(ISBLANK(E37),ISBLANK(F37),ISBLANK(G37))," ",3.5+(AVERAGE(E37:G37)*2.5))</f>
        <v xml:space="preserve"> </v>
      </c>
      <c r="E37" s="47"/>
      <c r="F37" s="47"/>
      <c r="G37" s="47"/>
      <c r="H37" s="49"/>
      <c r="I37" s="45"/>
      <c r="J37" s="46" t="str">
        <f t="shared" ref="J37:J38" si="10">IF(AND(ISBLANK(K37),ISBLANK(L37),ISBLANK(M37))," ",3.5+(AVERAGE(K37:M37)*2.5))</f>
        <v xml:space="preserve"> </v>
      </c>
      <c r="K37" s="47"/>
      <c r="L37" s="47"/>
      <c r="M37" s="47"/>
      <c r="N37" s="49"/>
      <c r="O37" s="45"/>
      <c r="P37" s="46" t="str">
        <f t="shared" ref="P37:P38" si="11">IF(AND(ISBLANK(Q37),ISBLANK(R37),ISBLANK(S37))," ",3.5+(AVERAGE(Q37:S37)*2.5))</f>
        <v xml:space="preserve"> </v>
      </c>
      <c r="Q37" s="47"/>
      <c r="R37" s="47"/>
      <c r="S37" s="48"/>
      <c r="T37" s="49"/>
      <c r="U37" s="45"/>
    </row>
    <row r="38" spans="1:21" ht="45.75" thickBot="1" x14ac:dyDescent="0.3">
      <c r="A38" s="1">
        <v>3</v>
      </c>
      <c r="B38" s="88" t="s">
        <v>56</v>
      </c>
      <c r="C38" s="88" t="s">
        <v>57</v>
      </c>
      <c r="D38" s="53" t="str">
        <f t="shared" si="9"/>
        <v xml:space="preserve"> </v>
      </c>
      <c r="E38" s="54"/>
      <c r="F38" s="54"/>
      <c r="G38" s="55"/>
      <c r="H38" s="56"/>
      <c r="I38" s="45"/>
      <c r="J38" s="58" t="str">
        <f t="shared" si="10"/>
        <v xml:space="preserve"> </v>
      </c>
      <c r="K38" s="54"/>
      <c r="L38" s="54"/>
      <c r="M38" s="55"/>
      <c r="N38" s="56"/>
      <c r="O38" s="45"/>
      <c r="P38" s="58" t="str">
        <f t="shared" si="11"/>
        <v xml:space="preserve"> </v>
      </c>
      <c r="Q38" s="54"/>
      <c r="R38" s="54"/>
      <c r="S38" s="55"/>
      <c r="T38" s="56"/>
      <c r="U38" s="45"/>
    </row>
    <row r="39" spans="1:21" ht="16.5" thickTop="1" thickBot="1" x14ac:dyDescent="0.3">
      <c r="B39" s="59" t="s">
        <v>21</v>
      </c>
      <c r="C39" s="60"/>
      <c r="D39" s="90" t="str">
        <f>IF(SUM(D36:D38)=0," ",AVERAGE(D36:D38))</f>
        <v xml:space="preserve"> </v>
      </c>
      <c r="E39" s="45"/>
      <c r="F39" s="45"/>
      <c r="G39" s="45"/>
      <c r="H39" s="45"/>
      <c r="I39" s="45"/>
      <c r="J39" s="61" t="str">
        <f>IF(SUM(J36:J38)=0," ",AVERAGE(J36:J38))</f>
        <v xml:space="preserve"> </v>
      </c>
      <c r="K39" s="45"/>
      <c r="L39" s="45"/>
      <c r="M39" s="45"/>
      <c r="N39" s="45"/>
      <c r="O39" s="45"/>
      <c r="P39" s="61" t="str">
        <f>IF(SUM(P36:P38)=0," ",AVERAGE(P36:P38))</f>
        <v xml:space="preserve"> </v>
      </c>
      <c r="Q39" s="45"/>
      <c r="R39" s="45"/>
      <c r="S39" s="45"/>
      <c r="T39" s="45"/>
      <c r="U39" s="45"/>
    </row>
    <row r="40" spans="1:21" ht="15.75" thickTop="1" x14ac:dyDescent="0.25">
      <c r="B40" s="59"/>
      <c r="C40" s="63" t="s">
        <v>22</v>
      </c>
      <c r="D40" s="64"/>
      <c r="E40" s="65"/>
      <c r="F40" s="65"/>
      <c r="G40" s="65"/>
      <c r="H40" s="66"/>
      <c r="I40" s="45"/>
      <c r="J40" s="64"/>
      <c r="K40" s="65"/>
      <c r="L40" s="65"/>
      <c r="M40" s="65"/>
      <c r="N40" s="66"/>
      <c r="O40" s="45"/>
      <c r="P40" s="64"/>
      <c r="Q40" s="65"/>
      <c r="R40" s="65"/>
      <c r="S40" s="65"/>
      <c r="T40" s="66"/>
      <c r="U40" s="45"/>
    </row>
    <row r="41" spans="1:21" ht="15" x14ac:dyDescent="0.25">
      <c r="B41" s="6"/>
      <c r="D41" s="70"/>
      <c r="E41" s="71"/>
      <c r="F41" s="71"/>
      <c r="G41" s="71"/>
      <c r="H41" s="72"/>
      <c r="I41" s="67"/>
      <c r="J41" s="70"/>
      <c r="K41" s="71"/>
      <c r="L41" s="71"/>
      <c r="M41" s="71"/>
      <c r="N41" s="72"/>
      <c r="O41" s="67"/>
      <c r="P41" s="70"/>
      <c r="Q41" s="71"/>
      <c r="R41" s="71"/>
      <c r="S41" s="71"/>
      <c r="T41" s="72"/>
      <c r="U41" s="67"/>
    </row>
    <row r="42" spans="1:21" ht="15" x14ac:dyDescent="0.25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67"/>
    </row>
    <row r="43" spans="1:21" x14ac:dyDescent="0.25">
      <c r="B43" s="15"/>
      <c r="C43" s="15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</row>
    <row r="44" spans="1:21" x14ac:dyDescent="0.25">
      <c r="B44" s="15"/>
      <c r="C44" s="15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</row>
    <row r="45" spans="1:21" x14ac:dyDescent="0.25">
      <c r="B45" s="15"/>
      <c r="C45" s="93" t="s">
        <v>58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1" x14ac:dyDescent="0.25">
      <c r="B46" s="15"/>
      <c r="C46" s="94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</row>
    <row r="48" spans="1:21" x14ac:dyDescent="0.25">
      <c r="C48" s="93"/>
      <c r="D48" s="95"/>
      <c r="U48" s="6"/>
    </row>
    <row r="49" spans="1:21" x14ac:dyDescent="0.25">
      <c r="A49" s="6"/>
      <c r="C49" s="96"/>
      <c r="U49" s="6"/>
    </row>
    <row r="50" spans="1:21" x14ac:dyDescent="0.25">
      <c r="A50" s="6"/>
      <c r="U50" s="6"/>
    </row>
    <row r="51" spans="1:21" x14ac:dyDescent="0.25">
      <c r="A51" s="6"/>
      <c r="C51" s="93"/>
      <c r="U51" s="6"/>
    </row>
    <row r="52" spans="1:21" x14ac:dyDescent="0.25">
      <c r="A52" s="6"/>
      <c r="C52" s="96"/>
      <c r="U52" s="6"/>
    </row>
    <row r="53" spans="1:21" x14ac:dyDescent="0.25">
      <c r="A53" s="6"/>
      <c r="U53" s="6"/>
    </row>
    <row r="62" spans="1:21" x14ac:dyDescent="0.25">
      <c r="U62" s="6"/>
    </row>
    <row r="63" spans="1:21" x14ac:dyDescent="0.25">
      <c r="U63" s="6"/>
    </row>
    <row r="67" spans="1:21" ht="12.75" customHeight="1" x14ac:dyDescent="0.25">
      <c r="A67" s="1">
        <v>1</v>
      </c>
      <c r="B67" s="97" t="str">
        <f>C6</f>
        <v>Zoekt proactief naar trends en ontwikkelingen en bedenkt verbeteracties voor de onderneming</v>
      </c>
      <c r="C67" s="97"/>
      <c r="D67" s="1">
        <v>1</v>
      </c>
      <c r="E67" s="98" t="str">
        <f t="shared" ref="E67:E74" si="12">C15</f>
        <v>Door de kennis die hij heeft opgedaan tijdens het schrijven van het ondernemingsplan is hij vol zelfvertrouwen over de lange termijn doelen die hij voor de onderneming voor ogen heeft</v>
      </c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9"/>
    </row>
    <row r="68" spans="1:21" ht="12.75" customHeight="1" x14ac:dyDescent="0.25">
      <c r="A68" s="1">
        <v>2</v>
      </c>
      <c r="B68" s="97" t="str">
        <f t="shared" ref="B68:B71" si="13">C7</f>
        <v>Heeft toekomstvisie en communiceert deze actief</v>
      </c>
      <c r="C68" s="97"/>
      <c r="D68" s="1">
        <v>2</v>
      </c>
      <c r="E68" s="98" t="str">
        <f t="shared" si="12"/>
        <v>Durft beslissingen te nemen bij het ontstaan van problemen</v>
      </c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9"/>
    </row>
    <row r="69" spans="1:21" ht="12.75" customHeight="1" x14ac:dyDescent="0.25">
      <c r="A69" s="1">
        <v>3</v>
      </c>
      <c r="B69" s="97" t="str">
        <f t="shared" si="13"/>
        <v>Staat open voor vernieuwingen en heeft initiatieven genomen</v>
      </c>
      <c r="C69" s="97"/>
      <c r="D69" s="1">
        <v>3</v>
      </c>
      <c r="E69" s="98" t="str">
        <f t="shared" si="12"/>
        <v>Gaat zelf actief op zoek naar oplossingen bij problemen</v>
      </c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9"/>
    </row>
    <row r="70" spans="1:21" ht="12.75" customHeight="1" x14ac:dyDescent="0.25">
      <c r="A70" s="1">
        <v>4</v>
      </c>
      <c r="B70" s="97" t="str">
        <f t="shared" si="13"/>
        <v>Ziet kansen voor de onderneming in de toekomst; weet welke kansen de onderneming ten goede komen en is in staat deze mogelijkheden zelfstandig op te pakken</v>
      </c>
      <c r="C70" s="97"/>
      <c r="D70" s="1">
        <v>4</v>
      </c>
      <c r="E70" s="98" t="str">
        <f t="shared" si="12"/>
        <v>Toont verantwoordelijkheid bij het handelen op basis van de diverse deelplannen</v>
      </c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9"/>
    </row>
    <row r="71" spans="1:21" ht="12.75" customHeight="1" x14ac:dyDescent="0.25">
      <c r="A71" s="1">
        <v>5</v>
      </c>
      <c r="B71" s="97" t="str">
        <f t="shared" si="13"/>
        <v>Is goed in staat om gegevens te analyseren en de risico's af te wegen</v>
      </c>
      <c r="C71" s="97"/>
      <c r="D71" s="1">
        <v>5</v>
      </c>
      <c r="E71" s="98" t="str">
        <f t="shared" si="12"/>
        <v>Is in staat zich aan te passen aan veranderingen die zich voordoen tijdens het schrijven</v>
      </c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9"/>
    </row>
    <row r="72" spans="1:21" ht="12.75" customHeight="1" x14ac:dyDescent="0.25">
      <c r="D72" s="1">
        <v>6</v>
      </c>
      <c r="E72" s="98" t="str">
        <f t="shared" si="12"/>
        <v>Is overtuigd van het ondernemingsplan en is zeker van de te volgen ondernemingsstrategie</v>
      </c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9"/>
    </row>
    <row r="73" spans="1:21" ht="12.75" customHeight="1" x14ac:dyDescent="0.25">
      <c r="D73" s="1">
        <v>7</v>
      </c>
      <c r="E73" s="98" t="str">
        <f t="shared" si="12"/>
        <v>Heeft zelf acties ondernomen ten aanzien van de deelplannen</v>
      </c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9"/>
    </row>
    <row r="74" spans="1:21" ht="12.75" customHeight="1" x14ac:dyDescent="0.25">
      <c r="D74" s="1">
        <v>8</v>
      </c>
      <c r="E74" s="98" t="str">
        <f t="shared" si="12"/>
        <v>Blijft emotioneel stabiel</v>
      </c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9"/>
    </row>
    <row r="75" spans="1:21" x14ac:dyDescent="0.25"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99"/>
    </row>
    <row r="91" spans="1:21" x14ac:dyDescent="0.25">
      <c r="A91" s="6"/>
      <c r="B91" s="6"/>
      <c r="C91" s="6"/>
      <c r="U91" s="6"/>
    </row>
    <row r="92" spans="1:21" x14ac:dyDescent="0.25">
      <c r="A92" s="6"/>
      <c r="B92" s="6"/>
      <c r="C92" s="6"/>
      <c r="U92" s="6"/>
    </row>
    <row r="93" spans="1:21" x14ac:dyDescent="0.25">
      <c r="A93" s="6"/>
      <c r="B93" s="6"/>
      <c r="C93" s="6"/>
      <c r="U93" s="6"/>
    </row>
    <row r="94" spans="1:21" x14ac:dyDescent="0.25">
      <c r="A94" s="6"/>
      <c r="B94" s="6"/>
      <c r="C94" s="6"/>
      <c r="U94" s="6"/>
    </row>
    <row r="95" spans="1:21" x14ac:dyDescent="0.25">
      <c r="A95" s="6"/>
      <c r="B95" s="6"/>
      <c r="C95" s="6"/>
      <c r="U95" s="6"/>
    </row>
    <row r="96" spans="1:21" x14ac:dyDescent="0.25">
      <c r="A96" s="1">
        <v>1</v>
      </c>
      <c r="B96" s="101" t="str">
        <f>B67</f>
        <v>Zoekt proactief naar trends en ontwikkelingen en bedenkt verbeteracties voor de onderneming</v>
      </c>
      <c r="C96" s="101"/>
    </row>
    <row r="97" spans="1:21" x14ac:dyDescent="0.25">
      <c r="A97" s="1">
        <v>2</v>
      </c>
      <c r="B97" s="101" t="str">
        <f>B68</f>
        <v>Heeft toekomstvisie en communiceert deze actief</v>
      </c>
      <c r="C97" s="101"/>
    </row>
    <row r="98" spans="1:21" x14ac:dyDescent="0.25">
      <c r="A98" s="1">
        <v>3</v>
      </c>
      <c r="B98" s="101" t="str">
        <f>B69</f>
        <v>Staat open voor vernieuwingen en heeft initiatieven genomen</v>
      </c>
      <c r="C98" s="101"/>
    </row>
    <row r="99" spans="1:21" ht="12.75" customHeight="1" x14ac:dyDescent="0.25">
      <c r="A99" s="1">
        <v>4</v>
      </c>
      <c r="B99" s="97" t="str">
        <f>B70</f>
        <v>Ziet kansen voor de onderneming in de toekomst; weet welke kansen de onderneming ten goede komen en is in staat deze mogelijkheden zelfstandig op te pakken</v>
      </c>
      <c r="C99" s="97"/>
      <c r="D99" s="1">
        <v>1</v>
      </c>
      <c r="E99" s="98" t="str">
        <f>C36</f>
        <v>Vraagt actief om feedback. Wil zichzelf graag verbeteren</v>
      </c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9"/>
    </row>
    <row r="100" spans="1:21" ht="12.75" customHeight="1" x14ac:dyDescent="0.25">
      <c r="A100" s="1">
        <v>5</v>
      </c>
      <c r="B100" s="101" t="str">
        <f>B71</f>
        <v>Is goed in staat om gegevens te analyseren en de risico's af te wegen</v>
      </c>
      <c r="C100" s="101"/>
      <c r="D100" s="1">
        <v>2</v>
      </c>
      <c r="E100" s="98" t="str">
        <f>C37</f>
        <v>Is gemotiveerd om te leren</v>
      </c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9"/>
    </row>
    <row r="101" spans="1:21" ht="12.75" customHeight="1" x14ac:dyDescent="0.25">
      <c r="D101" s="1">
        <v>3</v>
      </c>
      <c r="E101" s="98" t="str">
        <f>C38</f>
        <v>Kijkt zelfkritisch terug op zijn eigen rol binnen het schrijven van het ondernemingsplan en trekt lering uit gebeurtenissen voor de volgende keer</v>
      </c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9"/>
    </row>
    <row r="106" spans="1:21" x14ac:dyDescent="0.25"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</row>
    <row r="108" spans="1:21" x14ac:dyDescent="0.25">
      <c r="B108" s="101"/>
      <c r="C108" s="101"/>
    </row>
    <row r="109" spans="1:21" x14ac:dyDescent="0.25">
      <c r="B109" s="101"/>
      <c r="C109" s="101"/>
    </row>
    <row r="110" spans="1:21" x14ac:dyDescent="0.25">
      <c r="B110" s="101"/>
      <c r="C110" s="101"/>
    </row>
    <row r="111" spans="1:21" x14ac:dyDescent="0.25">
      <c r="B111" s="101"/>
      <c r="C111" s="101"/>
    </row>
    <row r="112" spans="1:21" x14ac:dyDescent="0.25">
      <c r="A112" s="6"/>
      <c r="B112" s="101"/>
      <c r="C112" s="101"/>
      <c r="U112" s="6"/>
    </row>
  </sheetData>
  <mergeCells count="48">
    <mergeCell ref="B110:C110"/>
    <mergeCell ref="B111:C111"/>
    <mergeCell ref="B112:C112"/>
    <mergeCell ref="B100:C100"/>
    <mergeCell ref="E100:T100"/>
    <mergeCell ref="E101:T101"/>
    <mergeCell ref="D106:U106"/>
    <mergeCell ref="B108:C108"/>
    <mergeCell ref="B109:C109"/>
    <mergeCell ref="E74:T74"/>
    <mergeCell ref="B96:C96"/>
    <mergeCell ref="B97:C97"/>
    <mergeCell ref="B98:C98"/>
    <mergeCell ref="B99:C99"/>
    <mergeCell ref="E99:T99"/>
    <mergeCell ref="B70:C70"/>
    <mergeCell ref="E70:T70"/>
    <mergeCell ref="B71:C71"/>
    <mergeCell ref="E71:T71"/>
    <mergeCell ref="E72:T72"/>
    <mergeCell ref="E73:T73"/>
    <mergeCell ref="B67:C67"/>
    <mergeCell ref="E67:T67"/>
    <mergeCell ref="B68:C68"/>
    <mergeCell ref="E68:T68"/>
    <mergeCell ref="B69:C69"/>
    <mergeCell ref="E69:T69"/>
    <mergeCell ref="D33:H34"/>
    <mergeCell ref="J33:N34"/>
    <mergeCell ref="P33:T34"/>
    <mergeCell ref="D40:H41"/>
    <mergeCell ref="J40:N41"/>
    <mergeCell ref="P40:T41"/>
    <mergeCell ref="D12:H13"/>
    <mergeCell ref="J12:N13"/>
    <mergeCell ref="P12:T13"/>
    <mergeCell ref="D24:H25"/>
    <mergeCell ref="J24:N25"/>
    <mergeCell ref="P24:T25"/>
    <mergeCell ref="D3:D5"/>
    <mergeCell ref="E3:G3"/>
    <mergeCell ref="J3:J5"/>
    <mergeCell ref="K3:M3"/>
    <mergeCell ref="P3:P5"/>
    <mergeCell ref="Q3:S3"/>
    <mergeCell ref="E4:G4"/>
    <mergeCell ref="K4:M4"/>
    <mergeCell ref="Q4:S4"/>
  </mergeCells>
  <conditionalFormatting sqref="D14">
    <cfRule type="cellIs" dxfId="207" priority="128" operator="between">
      <formula>7.5</formula>
      <formula>10</formula>
    </cfRule>
  </conditionalFormatting>
  <conditionalFormatting sqref="D14">
    <cfRule type="cellIs" dxfId="205" priority="129" operator="between">
      <formula>5.5</formula>
      <formula>7.5</formula>
    </cfRule>
    <cfRule type="cellIs" dxfId="204" priority="130" operator="between">
      <formula>1</formula>
      <formula>5.5</formula>
    </cfRule>
  </conditionalFormatting>
  <conditionalFormatting sqref="D26">
    <cfRule type="cellIs" dxfId="201" priority="125" operator="between">
      <formula>7.5</formula>
      <formula>10</formula>
    </cfRule>
  </conditionalFormatting>
  <conditionalFormatting sqref="D26">
    <cfRule type="cellIs" dxfId="199" priority="126" operator="between">
      <formula>5.5</formula>
      <formula>7.5</formula>
    </cfRule>
    <cfRule type="cellIs" dxfId="198" priority="127" operator="between">
      <formula>1</formula>
      <formula>5.5</formula>
    </cfRule>
  </conditionalFormatting>
  <conditionalFormatting sqref="D35">
    <cfRule type="cellIs" dxfId="195" priority="122" operator="between">
      <formula>7.5</formula>
      <formula>10</formula>
    </cfRule>
  </conditionalFormatting>
  <conditionalFormatting sqref="D35">
    <cfRule type="cellIs" dxfId="193" priority="123" operator="between">
      <formula>5.5</formula>
      <formula>7.5</formula>
    </cfRule>
    <cfRule type="cellIs" dxfId="192" priority="124" operator="between">
      <formula>1</formula>
      <formula>5.5</formula>
    </cfRule>
  </conditionalFormatting>
  <conditionalFormatting sqref="D32">
    <cfRule type="cellIs" dxfId="189" priority="114" operator="between">
      <formula>7.5</formula>
      <formula>10</formula>
    </cfRule>
  </conditionalFormatting>
  <conditionalFormatting sqref="D32">
    <cfRule type="cellIs" dxfId="187" priority="116" operator="between">
      <formula>5.5</formula>
      <formula>7.5</formula>
    </cfRule>
    <cfRule type="cellIs" dxfId="186" priority="117" operator="between">
      <formula>1</formula>
      <formula>5.5</formula>
    </cfRule>
  </conditionalFormatting>
  <conditionalFormatting sqref="D32">
    <cfRule type="cellIs" dxfId="183" priority="115" operator="lessThan">
      <formula>0.05</formula>
    </cfRule>
  </conditionalFormatting>
  <conditionalFormatting sqref="D23">
    <cfRule type="cellIs" dxfId="181" priority="118" operator="between">
      <formula>7.5</formula>
      <formula>10</formula>
    </cfRule>
  </conditionalFormatting>
  <conditionalFormatting sqref="D23">
    <cfRule type="cellIs" dxfId="179" priority="120" operator="between">
      <formula>5.5</formula>
      <formula>7.5</formula>
    </cfRule>
    <cfRule type="cellIs" dxfId="178" priority="121" operator="between">
      <formula>1</formula>
      <formula>5.5</formula>
    </cfRule>
  </conditionalFormatting>
  <conditionalFormatting sqref="D23">
    <cfRule type="cellIs" dxfId="175" priority="119" operator="lessThan">
      <formula>0.05</formula>
    </cfRule>
  </conditionalFormatting>
  <conditionalFormatting sqref="D39 J39">
    <cfRule type="cellIs" dxfId="173" priority="109" operator="between">
      <formula>7.5</formula>
      <formula>10</formula>
    </cfRule>
  </conditionalFormatting>
  <conditionalFormatting sqref="D39 J39">
    <cfRule type="cellIs" dxfId="171" priority="111" operator="between">
      <formula>5.5</formula>
      <formula>7.5</formula>
    </cfRule>
    <cfRule type="cellIs" dxfId="170" priority="112" operator="between">
      <formula>1</formula>
      <formula>5.5</formula>
    </cfRule>
  </conditionalFormatting>
  <conditionalFormatting sqref="D39 J39">
    <cfRule type="cellIs" dxfId="167" priority="110" operator="lessThan">
      <formula>0.05</formula>
    </cfRule>
  </conditionalFormatting>
  <conditionalFormatting sqref="E39:H39 K39:N39">
    <cfRule type="colorScale" priority="113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9:T39">
    <cfRule type="colorScale" priority="10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D6:D10">
    <cfRule type="cellIs" dxfId="165" priority="105" operator="between">
      <formula>7.5</formula>
      <formula>10</formula>
    </cfRule>
  </conditionalFormatting>
  <conditionalFormatting sqref="D6:D10">
    <cfRule type="cellIs" dxfId="163" priority="106" operator="between">
      <formula>5.5</formula>
      <formula>7.5</formula>
    </cfRule>
    <cfRule type="cellIs" dxfId="162" priority="107" operator="between">
      <formula>1</formula>
      <formula>5.5</formula>
    </cfRule>
  </conditionalFormatting>
  <conditionalFormatting sqref="J35">
    <cfRule type="cellIs" dxfId="159" priority="79" operator="between">
      <formula>7.5</formula>
      <formula>10</formula>
    </cfRule>
  </conditionalFormatting>
  <conditionalFormatting sqref="P39">
    <cfRule type="cellIs" dxfId="157" priority="101" operator="between">
      <formula>7.5</formula>
      <formula>10</formula>
    </cfRule>
  </conditionalFormatting>
  <conditionalFormatting sqref="P39">
    <cfRule type="cellIs" dxfId="155" priority="103" operator="between">
      <formula>5.5</formula>
      <formula>7.5</formula>
    </cfRule>
    <cfRule type="cellIs" dxfId="154" priority="104" operator="between">
      <formula>1</formula>
      <formula>5.5</formula>
    </cfRule>
  </conditionalFormatting>
  <conditionalFormatting sqref="P39">
    <cfRule type="cellIs" dxfId="151" priority="102" operator="lessThan">
      <formula>0.05</formula>
    </cfRule>
  </conditionalFormatting>
  <conditionalFormatting sqref="P35">
    <cfRule type="cellIs" dxfId="149" priority="67" operator="between">
      <formula>7.5</formula>
      <formula>10</formula>
    </cfRule>
  </conditionalFormatting>
  <conditionalFormatting sqref="P35">
    <cfRule type="cellIs" dxfId="147" priority="68" operator="between">
      <formula>5.5</formula>
      <formula>7.5</formula>
    </cfRule>
    <cfRule type="cellIs" dxfId="146" priority="69" operator="between">
      <formula>1</formula>
      <formula>5.5</formula>
    </cfRule>
  </conditionalFormatting>
  <conditionalFormatting sqref="P11">
    <cfRule type="cellIs" dxfId="143" priority="65" operator="between">
      <formula>5.5</formula>
      <formula>7.5</formula>
    </cfRule>
    <cfRule type="cellIs" dxfId="142" priority="66" operator="between">
      <formula>1</formula>
      <formula>5.5</formula>
    </cfRule>
  </conditionalFormatting>
  <conditionalFormatting sqref="D15:D22">
    <cfRule type="cellIs" dxfId="139" priority="98" operator="between">
      <formula>7.5</formula>
      <formula>10</formula>
    </cfRule>
  </conditionalFormatting>
  <conditionalFormatting sqref="D15:D22">
    <cfRule type="cellIs" dxfId="137" priority="99" operator="between">
      <formula>5.5</formula>
      <formula>7.5</formula>
    </cfRule>
    <cfRule type="cellIs" dxfId="136" priority="100" operator="between">
      <formula>1</formula>
      <formula>5.5</formula>
    </cfRule>
  </conditionalFormatting>
  <conditionalFormatting sqref="J32">
    <cfRule type="cellIs" dxfId="133" priority="52" operator="between">
      <formula>7.5</formula>
      <formula>10</formula>
    </cfRule>
  </conditionalFormatting>
  <conditionalFormatting sqref="D27:D31">
    <cfRule type="cellIs" dxfId="131" priority="95" operator="between">
      <formula>7.5</formula>
      <formula>10</formula>
    </cfRule>
  </conditionalFormatting>
  <conditionalFormatting sqref="D27:D31">
    <cfRule type="cellIs" dxfId="129" priority="96" operator="between">
      <formula>5.5</formula>
      <formula>7.5</formula>
    </cfRule>
    <cfRule type="cellIs" dxfId="128" priority="97" operator="between">
      <formula>1</formula>
      <formula>5.5</formula>
    </cfRule>
  </conditionalFormatting>
  <conditionalFormatting sqref="P23">
    <cfRule type="cellIs" dxfId="125" priority="37" operator="between">
      <formula>7.5</formula>
      <formula>10</formula>
    </cfRule>
  </conditionalFormatting>
  <conditionalFormatting sqref="J6:J10">
    <cfRule type="cellIs" dxfId="123" priority="34" operator="between">
      <formula>7.5</formula>
      <formula>10</formula>
    </cfRule>
  </conditionalFormatting>
  <conditionalFormatting sqref="J6:J10">
    <cfRule type="cellIs" dxfId="121" priority="35" operator="between">
      <formula>5.5</formula>
      <formula>7.5</formula>
    </cfRule>
    <cfRule type="cellIs" dxfId="120" priority="36" operator="between">
      <formula>1</formula>
      <formula>5.5</formula>
    </cfRule>
  </conditionalFormatting>
  <conditionalFormatting sqref="D36:D38">
    <cfRule type="cellIs" dxfId="117" priority="92" operator="between">
      <formula>7.5</formula>
      <formula>10</formula>
    </cfRule>
  </conditionalFormatting>
  <conditionalFormatting sqref="D36:D38">
    <cfRule type="cellIs" dxfId="115" priority="93" operator="between">
      <formula>5.5</formula>
      <formula>7.5</formula>
    </cfRule>
    <cfRule type="cellIs" dxfId="114" priority="94" operator="between">
      <formula>1</formula>
      <formula>5.5</formula>
    </cfRule>
  </conditionalFormatting>
  <conditionalFormatting sqref="J27:J31">
    <cfRule type="cellIs" dxfId="111" priority="22" operator="between">
      <formula>7.5</formula>
      <formula>10</formula>
    </cfRule>
  </conditionalFormatting>
  <conditionalFormatting sqref="J27:J31">
    <cfRule type="cellIs" dxfId="109" priority="23" operator="between">
      <formula>5.5</formula>
      <formula>7.5</formula>
    </cfRule>
    <cfRule type="cellIs" dxfId="108" priority="24" operator="between">
      <formula>1</formula>
      <formula>5.5</formula>
    </cfRule>
  </conditionalFormatting>
  <conditionalFormatting sqref="P27:P31">
    <cfRule type="cellIs" dxfId="105" priority="19" operator="between">
      <formula>7.5</formula>
      <formula>10</formula>
    </cfRule>
  </conditionalFormatting>
  <conditionalFormatting sqref="P27:P31">
    <cfRule type="cellIs" dxfId="103" priority="20" operator="between">
      <formula>5.5</formula>
      <formula>7.5</formula>
    </cfRule>
    <cfRule type="cellIs" dxfId="102" priority="21" operator="between">
      <formula>1</formula>
      <formula>5.5</formula>
    </cfRule>
  </conditionalFormatting>
  <conditionalFormatting sqref="J11 J14">
    <cfRule type="cellIs" dxfId="99" priority="87" operator="between">
      <formula>7.5</formula>
      <formula>10</formula>
    </cfRule>
  </conditionalFormatting>
  <conditionalFormatting sqref="J11 J14">
    <cfRule type="cellIs" dxfId="97" priority="89" operator="between">
      <formula>5.5</formula>
      <formula>7.5</formula>
    </cfRule>
    <cfRule type="cellIs" dxfId="96" priority="90" operator="between">
      <formula>1</formula>
      <formula>5.5</formula>
    </cfRule>
  </conditionalFormatting>
  <conditionalFormatting sqref="J11">
    <cfRule type="cellIs" dxfId="93" priority="88" operator="lessThan">
      <formula>0.05</formula>
    </cfRule>
  </conditionalFormatting>
  <conditionalFormatting sqref="H36:H38 T6:T10 T15:T22 T36:T38 H27:H31 N36:N38 E11:H11 N27:N31 T27:T31 N6:N10 K11:N11 K14:N22 G6:H10 G15:H22">
    <cfRule type="colorScale" priority="9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J26">
    <cfRule type="cellIs" dxfId="91" priority="83" operator="between">
      <formula>7.5</formula>
      <formula>10</formula>
    </cfRule>
  </conditionalFormatting>
  <conditionalFormatting sqref="J26">
    <cfRule type="cellIs" dxfId="89" priority="84" operator="between">
      <formula>5.5</formula>
      <formula>7.5</formula>
    </cfRule>
    <cfRule type="cellIs" dxfId="88" priority="85" operator="between">
      <formula>1</formula>
      <formula>5.5</formula>
    </cfRule>
  </conditionalFormatting>
  <conditionalFormatting sqref="K26:N26">
    <cfRule type="colorScale" priority="8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5">
    <cfRule type="cellIs" dxfId="85" priority="80" operator="between">
      <formula>5.5</formula>
      <formula>7.5</formula>
    </cfRule>
    <cfRule type="cellIs" dxfId="84" priority="81" operator="between">
      <formula>1</formula>
      <formula>5.5</formula>
    </cfRule>
  </conditionalFormatting>
  <conditionalFormatting sqref="K35:N35">
    <cfRule type="colorScale" priority="82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14">
    <cfRule type="cellIs" dxfId="81" priority="75" operator="between">
      <formula>7.5</formula>
      <formula>10</formula>
    </cfRule>
  </conditionalFormatting>
  <conditionalFormatting sqref="P14">
    <cfRule type="cellIs" dxfId="79" priority="76" operator="between">
      <formula>5.5</formula>
      <formula>7.5</formula>
    </cfRule>
    <cfRule type="cellIs" dxfId="78" priority="77" operator="between">
      <formula>1</formula>
      <formula>5.5</formula>
    </cfRule>
  </conditionalFormatting>
  <conditionalFormatting sqref="Q36:S38 Q14:S22 Q11:T11 Q27:S31">
    <cfRule type="colorScale" priority="78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26">
    <cfRule type="cellIs" dxfId="75" priority="71" operator="between">
      <formula>7.5</formula>
      <formula>10</formula>
    </cfRule>
  </conditionalFormatting>
  <conditionalFormatting sqref="P26">
    <cfRule type="cellIs" dxfId="73" priority="72" operator="between">
      <formula>5.5</formula>
      <formula>7.5</formula>
    </cfRule>
    <cfRule type="cellIs" dxfId="72" priority="73" operator="between">
      <formula>1</formula>
      <formula>5.5</formula>
    </cfRule>
  </conditionalFormatting>
  <conditionalFormatting sqref="Q26:S26">
    <cfRule type="colorScale" priority="74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5:S35">
    <cfRule type="colorScale" priority="70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32">
    <cfRule type="cellIs" dxfId="69" priority="54" operator="between">
      <formula>5.5</formula>
      <formula>7.5</formula>
    </cfRule>
    <cfRule type="cellIs" dxfId="68" priority="55" operator="between">
      <formula>1</formula>
      <formula>5.5</formula>
    </cfRule>
  </conditionalFormatting>
  <conditionalFormatting sqref="J32">
    <cfRule type="cellIs" dxfId="65" priority="53" operator="lessThan">
      <formula>0.05</formula>
    </cfRule>
  </conditionalFormatting>
  <conditionalFormatting sqref="E32:H32 K32:N32">
    <cfRule type="colorScale" priority="56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J23">
    <cfRule type="cellIs" dxfId="63" priority="58" operator="between">
      <formula>7.5</formula>
      <formula>10</formula>
    </cfRule>
  </conditionalFormatting>
  <conditionalFormatting sqref="J23">
    <cfRule type="cellIs" dxfId="61" priority="60" operator="between">
      <formula>5.5</formula>
      <formula>7.5</formula>
    </cfRule>
    <cfRule type="cellIs" dxfId="60" priority="61" operator="between">
      <formula>1</formula>
      <formula>5.5</formula>
    </cfRule>
  </conditionalFormatting>
  <conditionalFormatting sqref="J23">
    <cfRule type="cellIs" dxfId="57" priority="59" operator="lessThan">
      <formula>0.05</formula>
    </cfRule>
  </conditionalFormatting>
  <conditionalFormatting sqref="E23:H23 K23:N23">
    <cfRule type="colorScale" priority="62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P32">
    <cfRule type="cellIs" dxfId="55" priority="47" operator="between">
      <formula>7.5</formula>
      <formula>10</formula>
    </cfRule>
  </conditionalFormatting>
  <conditionalFormatting sqref="P32">
    <cfRule type="cellIs" dxfId="53" priority="49" operator="between">
      <formula>5.5</formula>
      <formula>7.5</formula>
    </cfRule>
    <cfRule type="cellIs" dxfId="52" priority="50" operator="between">
      <formula>1</formula>
      <formula>5.5</formula>
    </cfRule>
  </conditionalFormatting>
  <conditionalFormatting sqref="P32">
    <cfRule type="cellIs" dxfId="49" priority="48" operator="lessThan">
      <formula>0.05</formula>
    </cfRule>
  </conditionalFormatting>
  <conditionalFormatting sqref="P11">
    <cfRule type="cellIs" dxfId="47" priority="63" operator="between">
      <formula>7.5</formula>
      <formula>10</formula>
    </cfRule>
  </conditionalFormatting>
  <conditionalFormatting sqref="P11">
    <cfRule type="cellIs" dxfId="45" priority="64" operator="lessThan">
      <formula>0.05</formula>
    </cfRule>
  </conditionalFormatting>
  <conditionalFormatting sqref="Q23:T23">
    <cfRule type="colorScale" priority="57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Q32:T32">
    <cfRule type="colorScale" priority="51">
      <colorScale>
        <cfvo type="num" val="1"/>
        <cfvo type="num" val="2"/>
        <cfvo type="num" val="3"/>
        <color rgb="FFFF0000"/>
        <color theme="0"/>
        <color theme="6" tint="-0.249977111117893"/>
      </colorScale>
    </cfRule>
  </conditionalFormatting>
  <conditionalFormatting sqref="G27:G31">
    <cfRule type="colorScale" priority="46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F36:G38">
    <cfRule type="colorScale" priority="45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43" priority="39" operator="between">
      <formula>5.5</formula>
      <formula>7.5</formula>
    </cfRule>
    <cfRule type="cellIs" dxfId="42" priority="40" operator="between">
      <formula>1</formula>
      <formula>5.5</formula>
    </cfRule>
  </conditionalFormatting>
  <conditionalFormatting sqref="K6:M10">
    <cfRule type="colorScale" priority="4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Q6:S10">
    <cfRule type="colorScale" priority="4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27:M31">
    <cfRule type="colorScale" priority="4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K36:M38">
    <cfRule type="colorScale" priority="4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P23">
    <cfRule type="cellIs" dxfId="39" priority="38" operator="lessThan">
      <formula>0.05</formula>
    </cfRule>
  </conditionalFormatting>
  <conditionalFormatting sqref="P6:P10">
    <cfRule type="cellIs" dxfId="37" priority="31" operator="between">
      <formula>7.5</formula>
      <formula>10</formula>
    </cfRule>
  </conditionalFormatting>
  <conditionalFormatting sqref="P6:P10">
    <cfRule type="cellIs" dxfId="35" priority="32" operator="between">
      <formula>5.5</formula>
      <formula>7.5</formula>
    </cfRule>
    <cfRule type="cellIs" dxfId="34" priority="33" operator="between">
      <formula>1</formula>
      <formula>5.5</formula>
    </cfRule>
  </conditionalFormatting>
  <conditionalFormatting sqref="J15:J22">
    <cfRule type="cellIs" dxfId="31" priority="28" operator="between">
      <formula>7.5</formula>
      <formula>10</formula>
    </cfRule>
  </conditionalFormatting>
  <conditionalFormatting sqref="J15:J22">
    <cfRule type="cellIs" dxfId="29" priority="29" operator="between">
      <formula>5.5</formula>
      <formula>7.5</formula>
    </cfRule>
    <cfRule type="cellIs" dxfId="28" priority="30" operator="between">
      <formula>1</formula>
      <formula>5.5</formula>
    </cfRule>
  </conditionalFormatting>
  <conditionalFormatting sqref="P15:P22">
    <cfRule type="cellIs" dxfId="25" priority="25" operator="between">
      <formula>7.5</formula>
      <formula>10</formula>
    </cfRule>
  </conditionalFormatting>
  <conditionalFormatting sqref="P15:P22">
    <cfRule type="cellIs" dxfId="23" priority="26" operator="between">
      <formula>5.5</formula>
      <formula>7.5</formula>
    </cfRule>
    <cfRule type="cellIs" dxfId="22" priority="27" operator="between">
      <formula>1</formula>
      <formula>5.5</formula>
    </cfRule>
  </conditionalFormatting>
  <conditionalFormatting sqref="J36:J38">
    <cfRule type="cellIs" dxfId="19" priority="16" operator="between">
      <formula>7.5</formula>
      <formula>10</formula>
    </cfRule>
  </conditionalFormatting>
  <conditionalFormatting sqref="J36:J38">
    <cfRule type="cellIs" dxfId="17" priority="17" operator="between">
      <formula>5.5</formula>
      <formula>7.5</formula>
    </cfRule>
    <cfRule type="cellIs" dxfId="16" priority="18" operator="between">
      <formula>1</formula>
      <formula>5.5</formula>
    </cfRule>
  </conditionalFormatting>
  <conditionalFormatting sqref="P36:P38">
    <cfRule type="cellIs" dxfId="13" priority="13" operator="between">
      <formula>7.5</formula>
      <formula>10</formula>
    </cfRule>
  </conditionalFormatting>
  <conditionalFormatting sqref="P36:P38">
    <cfRule type="cellIs" dxfId="11" priority="14" operator="between">
      <formula>5.5</formula>
      <formula>7.5</formula>
    </cfRule>
    <cfRule type="cellIs" dxfId="10" priority="15" operator="between">
      <formula>1</formula>
      <formula>5.5</formula>
    </cfRule>
  </conditionalFormatting>
  <conditionalFormatting sqref="D11">
    <cfRule type="cellIs" dxfId="7" priority="9" operator="between">
      <formula>7.5</formula>
      <formula>10</formula>
    </cfRule>
  </conditionalFormatting>
  <conditionalFormatting sqref="D11">
    <cfRule type="cellIs" dxfId="5" priority="11" operator="between">
      <formula>5.5</formula>
      <formula>7.5</formula>
    </cfRule>
    <cfRule type="cellIs" dxfId="4" priority="12" operator="between">
      <formula>1</formula>
      <formula>5.5</formula>
    </cfRule>
  </conditionalFormatting>
  <conditionalFormatting sqref="D11">
    <cfRule type="cellIs" dxfId="1" priority="10" operator="lessThan">
      <formula>0.05</formula>
    </cfRule>
  </conditionalFormatting>
  <conditionalFormatting sqref="E6:E10">
    <cfRule type="colorScale" priority="8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15:E22">
    <cfRule type="colorScale" priority="7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27:E31">
    <cfRule type="colorScale" priority="6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E36:E38">
    <cfRule type="colorScale" priority="5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F6:F10">
    <cfRule type="colorScale" priority="4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F15:F17">
    <cfRule type="colorScale" priority="3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F18:F22">
    <cfRule type="colorScale" priority="2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conditionalFormatting sqref="F27:F31">
    <cfRule type="colorScale" priority="1">
      <colorScale>
        <cfvo type="num" val="0"/>
        <cfvo type="num" val="1"/>
        <cfvo type="num" val="2"/>
        <color rgb="FFFF0000"/>
        <color theme="0"/>
        <color theme="6" tint="-0.249977111117893"/>
      </colorScale>
    </cfRule>
  </conditionalFormatting>
  <dataValidations count="1">
    <dataValidation type="whole" allowBlank="1" showInputMessage="1" showErrorMessage="1" error="Er kan alleen 0, 1 of 2 worden ingevuld." sqref="E6:H10 K6:N10 Q6:T10 E15:H22 K15:N22 Q15:T22 E27:H31 K27:N31 Q27:T31 E36:H38 K36:N38 Q36:T38">
      <formula1>0</formula1>
      <formula2>2</formula2>
    </dataValidation>
  </dataValidations>
  <pageMargins left="0.36" right="0.21" top="0.46" bottom="0.33" header="0.31496062992125984" footer="0.31496062992125984"/>
  <pageSetup paperSize="9" scale="6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Bennie Storkhorst</dc:creator>
  <cp:lastModifiedBy>Bennie Storkhorst</cp:lastModifiedBy>
  <cp:lastPrinted>2014-11-11T12:34:19Z</cp:lastPrinted>
  <dcterms:created xsi:type="dcterms:W3CDTF">2014-11-11T12:27:36Z</dcterms:created>
  <dcterms:modified xsi:type="dcterms:W3CDTF">2014-11-11T12:46:35Z</dcterms:modified>
</cp:coreProperties>
</file>