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405" windowHeight="3510" tabRatio="693"/>
  </bookViews>
  <sheets>
    <sheet name="AOC-format begroting aanleg" sheetId="5" r:id="rId1"/>
    <sheet name="AOC-format begroting onderhoud" sheetId="7" r:id="rId2"/>
    <sheet name="Planning aanleg" sheetId="9" r:id="rId3"/>
    <sheet name="Planning onderhoud" sheetId="8" r:id="rId4"/>
  </sheets>
  <calcPr calcId="145621"/>
</workbook>
</file>

<file path=xl/calcChain.xml><?xml version="1.0" encoding="utf-8"?>
<calcChain xmlns="http://schemas.openxmlformats.org/spreadsheetml/2006/main">
  <c r="H4" i="5" l="1"/>
  <c r="H5" i="5"/>
  <c r="H6" i="5"/>
  <c r="H7" i="5"/>
  <c r="AR11" i="9"/>
  <c r="AR12" i="9"/>
  <c r="AR13" i="9"/>
  <c r="AR14" i="9"/>
  <c r="AR15" i="9"/>
  <c r="AR16" i="9"/>
  <c r="AR17" i="9"/>
  <c r="AR18" i="9"/>
  <c r="AR19" i="9"/>
  <c r="AR20" i="9"/>
  <c r="AR21" i="9"/>
  <c r="AR22" i="9"/>
  <c r="AR23" i="9"/>
  <c r="AR24" i="9"/>
  <c r="AR25" i="9"/>
  <c r="AR26" i="9"/>
  <c r="AR27" i="9"/>
  <c r="AR28" i="9"/>
  <c r="AR29" i="9"/>
  <c r="AR30" i="9"/>
  <c r="AR31" i="9"/>
  <c r="AR32" i="9"/>
  <c r="AR33" i="9"/>
  <c r="AR34" i="9"/>
  <c r="AR35" i="9"/>
  <c r="AR36" i="9"/>
  <c r="AR37" i="9"/>
  <c r="AR38" i="9"/>
  <c r="AR39" i="9"/>
  <c r="AR40" i="9"/>
  <c r="AR41" i="9"/>
  <c r="AR42" i="9"/>
  <c r="AR43" i="9"/>
  <c r="AR44" i="9"/>
  <c r="AR45" i="9"/>
  <c r="AR46" i="9"/>
  <c r="AR10" i="9"/>
  <c r="D47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C47" i="9"/>
  <c r="AR9" i="8"/>
  <c r="H8" i="5"/>
  <c r="J8" i="5" s="1"/>
  <c r="H9" i="5"/>
  <c r="H11" i="5"/>
  <c r="AR10" i="8"/>
  <c r="AR11" i="8"/>
  <c r="AR12" i="8"/>
  <c r="AR13" i="8"/>
  <c r="AR14" i="8"/>
  <c r="AR15" i="8"/>
  <c r="AR16" i="8"/>
  <c r="AR17" i="8"/>
  <c r="AR18" i="8"/>
  <c r="AR19" i="8"/>
  <c r="AR20" i="8"/>
  <c r="AR21" i="8"/>
  <c r="AR22" i="8"/>
  <c r="AR23" i="8"/>
  <c r="AR24" i="8"/>
  <c r="AR25" i="8"/>
  <c r="AR26" i="8"/>
  <c r="AR27" i="8"/>
  <c r="AR28" i="8"/>
  <c r="AR29" i="8"/>
  <c r="AR30" i="8"/>
  <c r="AR31" i="8"/>
  <c r="AR32" i="8"/>
  <c r="AR33" i="8"/>
  <c r="AR34" i="8"/>
  <c r="AR35" i="8"/>
  <c r="AR36" i="8"/>
  <c r="AR37" i="8"/>
  <c r="AR38" i="8"/>
  <c r="AR39" i="8"/>
  <c r="AR40" i="8"/>
  <c r="AR41" i="8"/>
  <c r="AR42" i="8"/>
  <c r="AR43" i="8"/>
  <c r="AR44" i="8"/>
  <c r="AR45" i="8"/>
  <c r="AR46" i="8"/>
  <c r="AR47" i="8"/>
  <c r="AR48" i="8"/>
  <c r="AR49" i="8"/>
  <c r="AR50" i="8"/>
  <c r="AR51" i="8"/>
  <c r="AR52" i="8"/>
  <c r="AR53" i="8"/>
  <c r="AR54" i="8"/>
  <c r="AR55" i="8"/>
  <c r="AR56" i="8"/>
  <c r="AR57" i="8"/>
  <c r="AR58" i="8"/>
  <c r="AR59" i="8"/>
  <c r="AR60" i="8"/>
  <c r="AR61" i="8"/>
  <c r="AR62" i="8"/>
  <c r="AR63" i="8"/>
  <c r="AR64" i="8"/>
  <c r="AR65" i="8"/>
  <c r="AR66" i="8"/>
  <c r="AR67" i="8"/>
  <c r="AR68" i="8"/>
  <c r="AR69" i="8"/>
  <c r="AR70" i="8"/>
  <c r="AR71" i="8"/>
  <c r="AR72" i="8"/>
  <c r="AR73" i="8"/>
  <c r="AR74" i="8"/>
  <c r="AR75" i="8"/>
  <c r="AR76" i="8"/>
  <c r="AR77" i="8"/>
  <c r="AR78" i="8"/>
  <c r="AR79" i="8"/>
  <c r="AR80" i="8"/>
  <c r="AR81" i="8"/>
  <c r="AR82" i="8"/>
  <c r="AR83" i="8"/>
  <c r="AR84" i="8"/>
  <c r="AR85" i="8"/>
  <c r="AR86" i="8"/>
  <c r="AR87" i="8"/>
  <c r="AR88" i="8"/>
  <c r="AR89" i="8"/>
  <c r="AR90" i="8"/>
  <c r="AR91" i="8"/>
  <c r="AR92" i="8"/>
  <c r="AR93" i="8"/>
  <c r="AR94" i="8"/>
  <c r="AR95" i="8"/>
  <c r="AR96" i="8"/>
  <c r="AR97" i="8"/>
  <c r="AR98" i="8"/>
  <c r="AR99" i="8"/>
  <c r="AR100" i="8"/>
  <c r="D6" i="9"/>
  <c r="E6" i="9"/>
  <c r="F6" i="9"/>
  <c r="G6" i="9" s="1"/>
  <c r="H6" i="9" s="1"/>
  <c r="I6" i="9" s="1"/>
  <c r="J6" i="9" s="1"/>
  <c r="K6" i="9" s="1"/>
  <c r="L6" i="9" s="1"/>
  <c r="M6" i="9" s="1"/>
  <c r="N6" i="9" s="1"/>
  <c r="O6" i="9" s="1"/>
  <c r="P6" i="9" s="1"/>
  <c r="Q6" i="9" s="1"/>
  <c r="R6" i="9" s="1"/>
  <c r="S6" i="9" s="1"/>
  <c r="T6" i="9" s="1"/>
  <c r="U6" i="9" s="1"/>
  <c r="V6" i="9" s="1"/>
  <c r="W6" i="9" s="1"/>
  <c r="X6" i="9" s="1"/>
  <c r="Y6" i="9" s="1"/>
  <c r="Z6" i="9" s="1"/>
  <c r="AA6" i="9" s="1"/>
  <c r="AB6" i="9" s="1"/>
  <c r="AC6" i="9" s="1"/>
  <c r="AD6" i="9" s="1"/>
  <c r="AE6" i="9" s="1"/>
  <c r="AF6" i="9" s="1"/>
  <c r="AG6" i="9" s="1"/>
  <c r="AH6" i="9" s="1"/>
  <c r="AI6" i="9" s="1"/>
  <c r="AJ6" i="9" s="1"/>
  <c r="AK6" i="9" s="1"/>
  <c r="AL6" i="9" s="1"/>
  <c r="AM6" i="9" s="1"/>
  <c r="AN6" i="9" s="1"/>
  <c r="AO6" i="9" s="1"/>
  <c r="AP6" i="9" s="1"/>
  <c r="AQ6" i="9" s="1"/>
  <c r="D4" i="8"/>
  <c r="E4" i="8"/>
  <c r="F4" i="8" s="1"/>
  <c r="G4" i="8" s="1"/>
  <c r="H4" i="8" s="1"/>
  <c r="I4" i="8" s="1"/>
  <c r="J4" i="8" s="1"/>
  <c r="K4" i="8" s="1"/>
  <c r="L4" i="8" s="1"/>
  <c r="M4" i="8" s="1"/>
  <c r="N4" i="8" s="1"/>
  <c r="O4" i="8" s="1"/>
  <c r="P4" i="8" s="1"/>
  <c r="Q4" i="8" s="1"/>
  <c r="R4" i="8" s="1"/>
  <c r="S4" i="8" s="1"/>
  <c r="T4" i="8" s="1"/>
  <c r="U4" i="8" s="1"/>
  <c r="V4" i="8" s="1"/>
  <c r="W4" i="8" s="1"/>
  <c r="X4" i="8" s="1"/>
  <c r="Y4" i="8" s="1"/>
  <c r="Z4" i="8" s="1"/>
  <c r="AA4" i="8" s="1"/>
  <c r="AB4" i="8" s="1"/>
  <c r="AC4" i="8" s="1"/>
  <c r="AD4" i="8" s="1"/>
  <c r="AE4" i="8" s="1"/>
  <c r="AF4" i="8" s="1"/>
  <c r="AG4" i="8" s="1"/>
  <c r="AH4" i="8" s="1"/>
  <c r="AI4" i="8" s="1"/>
  <c r="AJ4" i="8" s="1"/>
  <c r="AK4" i="8" s="1"/>
  <c r="AL4" i="8" s="1"/>
  <c r="AM4" i="8" s="1"/>
  <c r="AN4" i="8" s="1"/>
  <c r="AO4" i="8" s="1"/>
  <c r="AP4" i="8" s="1"/>
  <c r="AQ4" i="8" s="1"/>
  <c r="AQ101" i="8"/>
  <c r="AP101" i="8"/>
  <c r="AO101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H3" i="7"/>
  <c r="M3" i="7" s="1"/>
  <c r="O3" i="7"/>
  <c r="P3" i="7"/>
  <c r="U3" i="7"/>
  <c r="V3" i="7"/>
  <c r="H4" i="7"/>
  <c r="J4" i="7"/>
  <c r="K4" i="7"/>
  <c r="M4" i="7"/>
  <c r="O4" i="7" s="1"/>
  <c r="P4" i="7" s="1"/>
  <c r="U4" i="7"/>
  <c r="V4" i="7" s="1"/>
  <c r="H5" i="7"/>
  <c r="M5" i="7" s="1"/>
  <c r="O5" i="7" s="1"/>
  <c r="J5" i="7"/>
  <c r="K5" i="7" s="1"/>
  <c r="U5" i="7"/>
  <c r="V5" i="7"/>
  <c r="H6" i="7"/>
  <c r="J6" i="7"/>
  <c r="K6" i="7"/>
  <c r="M6" i="7"/>
  <c r="O6" i="7" s="1"/>
  <c r="P6" i="7" s="1"/>
  <c r="U6" i="7"/>
  <c r="W6" i="7" s="1"/>
  <c r="X6" i="7" s="1"/>
  <c r="V6" i="7"/>
  <c r="H7" i="7"/>
  <c r="M7" i="7" s="1"/>
  <c r="O7" i="7"/>
  <c r="P7" i="7"/>
  <c r="U7" i="7"/>
  <c r="V7" i="7"/>
  <c r="H8" i="7"/>
  <c r="J8" i="7"/>
  <c r="K8" i="7"/>
  <c r="M8" i="7"/>
  <c r="O8" i="7" s="1"/>
  <c r="P8" i="7" s="1"/>
  <c r="U8" i="7"/>
  <c r="V8" i="7" s="1"/>
  <c r="H9" i="7"/>
  <c r="M9" i="7" s="1"/>
  <c r="O9" i="7" s="1"/>
  <c r="J9" i="7"/>
  <c r="K9" i="7" s="1"/>
  <c r="U9" i="7"/>
  <c r="V9" i="7"/>
  <c r="H10" i="7"/>
  <c r="J10" i="7"/>
  <c r="K10" i="7"/>
  <c r="M10" i="7"/>
  <c r="O10" i="7" s="1"/>
  <c r="P10" i="7" s="1"/>
  <c r="U10" i="7"/>
  <c r="W10" i="7" s="1"/>
  <c r="X10" i="7" s="1"/>
  <c r="V10" i="7"/>
  <c r="J11" i="7"/>
  <c r="K11" i="7" s="1"/>
  <c r="M11" i="7"/>
  <c r="O11" i="7"/>
  <c r="P11" i="7"/>
  <c r="U11" i="7"/>
  <c r="V11" i="7" s="1"/>
  <c r="H12" i="7"/>
  <c r="M12" i="7" s="1"/>
  <c r="O12" i="7" s="1"/>
  <c r="P12" i="7" s="1"/>
  <c r="J12" i="7"/>
  <c r="K12" i="7" s="1"/>
  <c r="U12" i="7"/>
  <c r="H13" i="7"/>
  <c r="J13" i="7" s="1"/>
  <c r="K13" i="7" s="1"/>
  <c r="U13" i="7"/>
  <c r="V13" i="7"/>
  <c r="H14" i="7"/>
  <c r="M14" i="7" s="1"/>
  <c r="O14" i="7" s="1"/>
  <c r="P14" i="7" s="1"/>
  <c r="J14" i="7"/>
  <c r="K14" i="7" s="1"/>
  <c r="U14" i="7"/>
  <c r="H15" i="7"/>
  <c r="J15" i="7" s="1"/>
  <c r="K15" i="7" s="1"/>
  <c r="U15" i="7"/>
  <c r="V15" i="7"/>
  <c r="H16" i="7"/>
  <c r="M16" i="7" s="1"/>
  <c r="O16" i="7" s="1"/>
  <c r="P16" i="7" s="1"/>
  <c r="J16" i="7"/>
  <c r="K16" i="7" s="1"/>
  <c r="U16" i="7"/>
  <c r="H17" i="7"/>
  <c r="J17" i="7" s="1"/>
  <c r="K17" i="7" s="1"/>
  <c r="U17" i="7"/>
  <c r="V17" i="7"/>
  <c r="H18" i="7"/>
  <c r="M18" i="7" s="1"/>
  <c r="O18" i="7" s="1"/>
  <c r="P18" i="7" s="1"/>
  <c r="J18" i="7"/>
  <c r="K18" i="7" s="1"/>
  <c r="U18" i="7"/>
  <c r="H19" i="7"/>
  <c r="J19" i="7" s="1"/>
  <c r="K19" i="7" s="1"/>
  <c r="U19" i="7"/>
  <c r="V19" i="7"/>
  <c r="H20" i="7"/>
  <c r="M20" i="7" s="1"/>
  <c r="O20" i="7" s="1"/>
  <c r="P20" i="7" s="1"/>
  <c r="J20" i="7"/>
  <c r="K20" i="7" s="1"/>
  <c r="U20" i="7"/>
  <c r="H21" i="7"/>
  <c r="J21" i="7" s="1"/>
  <c r="K21" i="7" s="1"/>
  <c r="U21" i="7"/>
  <c r="V21" i="7"/>
  <c r="H22" i="7"/>
  <c r="M22" i="7" s="1"/>
  <c r="O22" i="7" s="1"/>
  <c r="P22" i="7" s="1"/>
  <c r="J22" i="7"/>
  <c r="K22" i="7" s="1"/>
  <c r="U22" i="7"/>
  <c r="H23" i="7"/>
  <c r="J23" i="7" s="1"/>
  <c r="K23" i="7" s="1"/>
  <c r="U23" i="7"/>
  <c r="V23" i="7"/>
  <c r="H24" i="7"/>
  <c r="M24" i="7" s="1"/>
  <c r="O24" i="7" s="1"/>
  <c r="P24" i="7" s="1"/>
  <c r="J24" i="7"/>
  <c r="K24" i="7" s="1"/>
  <c r="U24" i="7"/>
  <c r="H25" i="7"/>
  <c r="J25" i="7" s="1"/>
  <c r="K25" i="7" s="1"/>
  <c r="U25" i="7"/>
  <c r="V25" i="7"/>
  <c r="H26" i="7"/>
  <c r="M26" i="7" s="1"/>
  <c r="O26" i="7" s="1"/>
  <c r="P26" i="7" s="1"/>
  <c r="J26" i="7"/>
  <c r="K26" i="7" s="1"/>
  <c r="U26" i="7"/>
  <c r="H27" i="7"/>
  <c r="J27" i="7" s="1"/>
  <c r="K27" i="7" s="1"/>
  <c r="U27" i="7"/>
  <c r="V27" i="7"/>
  <c r="H28" i="7"/>
  <c r="M28" i="7" s="1"/>
  <c r="O28" i="7" s="1"/>
  <c r="P28" i="7" s="1"/>
  <c r="J28" i="7"/>
  <c r="K28" i="7" s="1"/>
  <c r="U28" i="7"/>
  <c r="H29" i="7"/>
  <c r="J29" i="7" s="1"/>
  <c r="K29" i="7" s="1"/>
  <c r="U29" i="7"/>
  <c r="V29" i="7"/>
  <c r="H30" i="7"/>
  <c r="M30" i="7" s="1"/>
  <c r="O30" i="7" s="1"/>
  <c r="P30" i="7" s="1"/>
  <c r="J30" i="7"/>
  <c r="K30" i="7" s="1"/>
  <c r="U30" i="7"/>
  <c r="H31" i="7"/>
  <c r="J31" i="7" s="1"/>
  <c r="K31" i="7"/>
  <c r="U31" i="7"/>
  <c r="V31" i="7"/>
  <c r="H32" i="7"/>
  <c r="M32" i="7" s="1"/>
  <c r="J32" i="7"/>
  <c r="K32" i="7"/>
  <c r="O32" i="7"/>
  <c r="P32" i="7" s="1"/>
  <c r="U32" i="7"/>
  <c r="V32" i="7" s="1"/>
  <c r="W32" i="7"/>
  <c r="X32" i="7" s="1"/>
  <c r="J4" i="5"/>
  <c r="L4" i="5"/>
  <c r="N4" i="5"/>
  <c r="T4" i="5" s="1"/>
  <c r="S4" i="5"/>
  <c r="J5" i="5"/>
  <c r="T5" i="5" s="1"/>
  <c r="L5" i="5"/>
  <c r="N5" i="5" s="1"/>
  <c r="S5" i="5"/>
  <c r="J6" i="5"/>
  <c r="T6" i="5" s="1"/>
  <c r="L6" i="5"/>
  <c r="N6" i="5" s="1"/>
  <c r="S6" i="5"/>
  <c r="S8" i="5"/>
  <c r="J9" i="5"/>
  <c r="L9" i="5"/>
  <c r="N9" i="5"/>
  <c r="T9" i="5" s="1"/>
  <c r="S9" i="5"/>
  <c r="J11" i="5"/>
  <c r="L11" i="5"/>
  <c r="N11" i="5" s="1"/>
  <c r="S11" i="5"/>
  <c r="H12" i="5"/>
  <c r="S12" i="5"/>
  <c r="H14" i="5"/>
  <c r="J14" i="5"/>
  <c r="T14" i="5" s="1"/>
  <c r="L14" i="5"/>
  <c r="N14" i="5" s="1"/>
  <c r="S14" i="5"/>
  <c r="H15" i="5"/>
  <c r="S15" i="5"/>
  <c r="H16" i="5"/>
  <c r="J16" i="5"/>
  <c r="L16" i="5"/>
  <c r="N16" i="5" s="1"/>
  <c r="S16" i="5"/>
  <c r="H17" i="5"/>
  <c r="S17" i="5"/>
  <c r="H18" i="5"/>
  <c r="J18" i="5"/>
  <c r="T18" i="5" s="1"/>
  <c r="L18" i="5"/>
  <c r="N18" i="5" s="1"/>
  <c r="S18" i="5"/>
  <c r="H19" i="5"/>
  <c r="S19" i="5"/>
  <c r="J20" i="5"/>
  <c r="L20" i="5"/>
  <c r="N20" i="5"/>
  <c r="T20" i="5" s="1"/>
  <c r="S20" i="5"/>
  <c r="J21" i="5"/>
  <c r="T21" i="5" s="1"/>
  <c r="L21" i="5"/>
  <c r="N21" i="5" s="1"/>
  <c r="S21" i="5"/>
  <c r="H22" i="5"/>
  <c r="S22" i="5"/>
  <c r="H23" i="5"/>
  <c r="J23" i="5"/>
  <c r="L23" i="5"/>
  <c r="N23" i="5" s="1"/>
  <c r="S23" i="5"/>
  <c r="H24" i="5"/>
  <c r="S24" i="5"/>
  <c r="H25" i="5"/>
  <c r="J25" i="5"/>
  <c r="T25" i="5" s="1"/>
  <c r="L25" i="5"/>
  <c r="N25" i="5" s="1"/>
  <c r="S25" i="5"/>
  <c r="H26" i="5"/>
  <c r="S26" i="5"/>
  <c r="H27" i="5"/>
  <c r="J27" i="5"/>
  <c r="L27" i="5"/>
  <c r="N27" i="5" s="1"/>
  <c r="S27" i="5"/>
  <c r="H28" i="5"/>
  <c r="S28" i="5"/>
  <c r="H29" i="5"/>
  <c r="J29" i="5" s="1"/>
  <c r="L29" i="5"/>
  <c r="N29" i="5"/>
  <c r="S29" i="5"/>
  <c r="H30" i="5"/>
  <c r="J30" i="5"/>
  <c r="S30" i="5"/>
  <c r="H31" i="5"/>
  <c r="J31" i="5" s="1"/>
  <c r="L31" i="5"/>
  <c r="N31" i="5"/>
  <c r="S31" i="5"/>
  <c r="H32" i="5"/>
  <c r="L32" i="5" s="1"/>
  <c r="N32" i="5" s="1"/>
  <c r="J32" i="5"/>
  <c r="T32" i="5" s="1"/>
  <c r="S32" i="5"/>
  <c r="H33" i="5"/>
  <c r="J33" i="5" s="1"/>
  <c r="L33" i="5"/>
  <c r="N33" i="5"/>
  <c r="S33" i="5"/>
  <c r="H34" i="5"/>
  <c r="J34" i="5"/>
  <c r="L34" i="5"/>
  <c r="N34" i="5" s="1"/>
  <c r="S34" i="5"/>
  <c r="W11" i="7"/>
  <c r="X11" i="7"/>
  <c r="T29" i="5"/>
  <c r="L30" i="5"/>
  <c r="N30" i="5" s="1"/>
  <c r="T30" i="5" s="1"/>
  <c r="AR101" i="8"/>
  <c r="J26" i="5" l="1"/>
  <c r="T26" i="5" s="1"/>
  <c r="L26" i="5"/>
  <c r="N26" i="5" s="1"/>
  <c r="J22" i="5"/>
  <c r="L22" i="5"/>
  <c r="N22" i="5" s="1"/>
  <c r="T34" i="5"/>
  <c r="T31" i="5"/>
  <c r="T27" i="5"/>
  <c r="T23" i="5"/>
  <c r="J19" i="5"/>
  <c r="L19" i="5"/>
  <c r="N19" i="5" s="1"/>
  <c r="J15" i="5"/>
  <c r="T15" i="5" s="1"/>
  <c r="L15" i="5"/>
  <c r="N15" i="5" s="1"/>
  <c r="T33" i="5"/>
  <c r="J28" i="5"/>
  <c r="T28" i="5" s="1"/>
  <c r="L28" i="5"/>
  <c r="N28" i="5" s="1"/>
  <c r="J24" i="5"/>
  <c r="L24" i="5"/>
  <c r="N24" i="5" s="1"/>
  <c r="T16" i="5"/>
  <c r="T11" i="5"/>
  <c r="V30" i="7"/>
  <c r="W30" i="7"/>
  <c r="X30" i="7" s="1"/>
  <c r="W9" i="7"/>
  <c r="X9" i="7" s="1"/>
  <c r="P9" i="7"/>
  <c r="W5" i="7"/>
  <c r="X5" i="7" s="1"/>
  <c r="P5" i="7"/>
  <c r="J17" i="5"/>
  <c r="T17" i="5" s="1"/>
  <c r="L17" i="5"/>
  <c r="N17" i="5" s="1"/>
  <c r="J12" i="5"/>
  <c r="L12" i="5"/>
  <c r="N12" i="5" s="1"/>
  <c r="AR47" i="9"/>
  <c r="V24" i="7"/>
  <c r="W24" i="7"/>
  <c r="X24" i="7" s="1"/>
  <c r="V22" i="7"/>
  <c r="W22" i="7"/>
  <c r="X22" i="7" s="1"/>
  <c r="V20" i="7"/>
  <c r="W20" i="7"/>
  <c r="X20" i="7" s="1"/>
  <c r="V16" i="7"/>
  <c r="W16" i="7"/>
  <c r="X16" i="7" s="1"/>
  <c r="V14" i="7"/>
  <c r="W14" i="7"/>
  <c r="X14" i="7" s="1"/>
  <c r="V12" i="7"/>
  <c r="W12" i="7"/>
  <c r="X12" i="7" s="1"/>
  <c r="M29" i="7"/>
  <c r="O29" i="7" s="1"/>
  <c r="M27" i="7"/>
  <c r="O27" i="7" s="1"/>
  <c r="M25" i="7"/>
  <c r="O25" i="7" s="1"/>
  <c r="M23" i="7"/>
  <c r="O23" i="7" s="1"/>
  <c r="M21" i="7"/>
  <c r="O21" i="7" s="1"/>
  <c r="M19" i="7"/>
  <c r="O19" i="7" s="1"/>
  <c r="M17" i="7"/>
  <c r="O17" i="7" s="1"/>
  <c r="M15" i="7"/>
  <c r="O15" i="7" s="1"/>
  <c r="M13" i="7"/>
  <c r="O13" i="7" s="1"/>
  <c r="J7" i="7"/>
  <c r="J3" i="7"/>
  <c r="L8" i="5"/>
  <c r="N8" i="5" s="1"/>
  <c r="T8" i="5" s="1"/>
  <c r="V28" i="7"/>
  <c r="W28" i="7"/>
  <c r="X28" i="7" s="1"/>
  <c r="V26" i="7"/>
  <c r="W26" i="7"/>
  <c r="X26" i="7" s="1"/>
  <c r="V18" i="7"/>
  <c r="W18" i="7"/>
  <c r="X18" i="7" s="1"/>
  <c r="M31" i="7"/>
  <c r="O31" i="7" s="1"/>
  <c r="P31" i="7" s="1"/>
  <c r="W8" i="7"/>
  <c r="X8" i="7" s="1"/>
  <c r="W4" i="7"/>
  <c r="X4" i="7" s="1"/>
  <c r="T35" i="5" l="1"/>
  <c r="P17" i="7"/>
  <c r="W17" i="7"/>
  <c r="X17" i="7" s="1"/>
  <c r="K7" i="7"/>
  <c r="W7" i="7"/>
  <c r="X7" i="7" s="1"/>
  <c r="P19" i="7"/>
  <c r="W19" i="7"/>
  <c r="X19" i="7" s="1"/>
  <c r="P27" i="7"/>
  <c r="W27" i="7"/>
  <c r="X27" i="7" s="1"/>
  <c r="T22" i="5"/>
  <c r="P13" i="7"/>
  <c r="W13" i="7"/>
  <c r="X13" i="7" s="1"/>
  <c r="P21" i="7"/>
  <c r="W21" i="7"/>
  <c r="X21" i="7" s="1"/>
  <c r="P29" i="7"/>
  <c r="W29" i="7"/>
  <c r="X29" i="7" s="1"/>
  <c r="T12" i="5"/>
  <c r="T24" i="5"/>
  <c r="T19" i="5"/>
  <c r="K3" i="7"/>
  <c r="W3" i="7"/>
  <c r="X3" i="7" s="1"/>
  <c r="X33" i="7" s="1"/>
  <c r="P25" i="7"/>
  <c r="W25" i="7"/>
  <c r="X25" i="7" s="1"/>
  <c r="W31" i="7"/>
  <c r="X31" i="7" s="1"/>
  <c r="P15" i="7"/>
  <c r="W15" i="7"/>
  <c r="X15" i="7" s="1"/>
  <c r="P23" i="7"/>
  <c r="W23" i="7"/>
  <c r="X23" i="7" s="1"/>
</calcChain>
</file>

<file path=xl/comments1.xml><?xml version="1.0" encoding="utf-8"?>
<comments xmlns="http://schemas.openxmlformats.org/spreadsheetml/2006/main">
  <authors>
    <author>rmensink</author>
  </authors>
  <commentList>
    <comment ref="A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overnemen uit Groene boek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overnemen uit Groene boek</t>
        </r>
      </text>
    </comment>
    <comment ref="C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aantal invoeren waar werkzaamheid betrekking op heeft</t>
        </r>
      </text>
    </comment>
    <comment ref="D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overnemen uit groene boek</t>
        </r>
      </text>
    </comment>
    <comment ref="E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overnemen uit groen boek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niet van toepassing bij aanleg</t>
        </r>
      </text>
    </comment>
    <comment ref="G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overnemen uit groene boek</t>
        </r>
      </text>
    </comment>
    <comment ref="H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uit laten rekenen door programma</t>
        </r>
      </text>
    </comment>
    <comment ref="I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invoeren</t>
        </r>
      </text>
    </comment>
    <comment ref="J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uit laten rekenen door programma</t>
        </r>
      </text>
    </comment>
    <comment ref="K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overnemen uit groene boek</t>
        </r>
      </text>
    </comment>
    <comment ref="L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uit laten rekenen door programma</t>
        </r>
      </text>
    </comment>
    <comment ref="M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invoeren</t>
        </r>
      </text>
    </comment>
    <comment ref="N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uit laten rekenen door programma</t>
        </r>
      </text>
    </comment>
    <comment ref="O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invoeren</t>
        </r>
      </text>
    </comment>
    <comment ref="P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aantal invoeren waar werkzaamheid betrekking op heeft</t>
        </r>
      </text>
    </comment>
    <comment ref="R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invoeren</t>
        </r>
      </text>
    </comment>
    <comment ref="S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uit laten rekenen door programma</t>
        </r>
      </text>
    </comment>
    <comment ref="T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uit laten rekenen door programma</t>
        </r>
      </text>
    </comment>
  </commentList>
</comments>
</file>

<file path=xl/sharedStrings.xml><?xml version="1.0" encoding="utf-8"?>
<sst xmlns="http://schemas.openxmlformats.org/spreadsheetml/2006/main" count="373" uniqueCount="218">
  <si>
    <t>eenheid</t>
  </si>
  <si>
    <t>totaal</t>
  </si>
  <si>
    <t>code</t>
  </si>
  <si>
    <t>machine</t>
  </si>
  <si>
    <t>lossen</t>
  </si>
  <si>
    <t>11.01.001</t>
  </si>
  <si>
    <t>stuk</t>
  </si>
  <si>
    <t>11.01.003</t>
  </si>
  <si>
    <t>inkuilen</t>
  </si>
  <si>
    <t>paalgat boren</t>
  </si>
  <si>
    <t>tak- en wortelsnoei</t>
  </si>
  <si>
    <t>11.01.223</t>
  </si>
  <si>
    <t>11.01.225</t>
  </si>
  <si>
    <t>boom plaatsen en gat dichten</t>
  </si>
  <si>
    <t>11.01.227</t>
  </si>
  <si>
    <t>boomband aanbrengen</t>
  </si>
  <si>
    <t>11.01.242</t>
  </si>
  <si>
    <t>11.01.202</t>
  </si>
  <si>
    <t>11.01.313</t>
  </si>
  <si>
    <t>afwerken en opruimen</t>
  </si>
  <si>
    <r>
      <t xml:space="preserve">plantgat graven  </t>
    </r>
    <r>
      <rPr>
        <sz val="8"/>
        <rFont val="Arial"/>
        <family val="2"/>
      </rPr>
      <t>( 0,50x 0,50 x 0,50 m.)</t>
    </r>
  </si>
  <si>
    <t>graafmelding aanvragen</t>
  </si>
  <si>
    <t>GRONDWERK</t>
  </si>
  <si>
    <t>VERHARDINGEN</t>
  </si>
  <si>
    <t>VOORBEREIDING</t>
  </si>
  <si>
    <t>BOUWKUNDIGE ELEMENTEN</t>
  </si>
  <si>
    <t>AFWERKING</t>
  </si>
  <si>
    <t>BEPLANTINGEN</t>
  </si>
  <si>
    <t>uur</t>
  </si>
  <si>
    <t>materiaal</t>
  </si>
  <si>
    <t>Aanleg</t>
  </si>
  <si>
    <t>Personeelskosten</t>
  </si>
  <si>
    <t>machine kosten</t>
  </si>
  <si>
    <t>materiaalkosten</t>
  </si>
  <si>
    <t>omschrijving</t>
  </si>
  <si>
    <t>aantal</t>
  </si>
  <si>
    <t>eenheden</t>
  </si>
  <si>
    <t>tijdnorm in minuten</t>
  </si>
  <si>
    <t>Frequentie</t>
  </si>
  <si>
    <t>aantal pers.</t>
  </si>
  <si>
    <t>benodigde tijd (uren)</t>
  </si>
  <si>
    <t>schrijfloon</t>
  </si>
  <si>
    <t>pers. Kosten</t>
  </si>
  <si>
    <t>machine kosten p/u</t>
  </si>
  <si>
    <t>kosten/eenh.</t>
  </si>
  <si>
    <t>materiaal kosten</t>
  </si>
  <si>
    <t>totaalkosten</t>
  </si>
  <si>
    <t>graafmelding</t>
  </si>
  <si>
    <t>ROOIEN BEPLANTING</t>
  </si>
  <si>
    <t>UITZETTEN</t>
  </si>
  <si>
    <t>ontgraven cunetten</t>
  </si>
  <si>
    <t>afvoer grond</t>
  </si>
  <si>
    <t>aanvoer zand</t>
  </si>
  <si>
    <t>vullen/verdichten cunetten</t>
  </si>
  <si>
    <t>(HALF) VERHARDINGEN</t>
  </si>
  <si>
    <t>hoogte uitzetten</t>
  </si>
  <si>
    <t>cunetten afrijen</t>
  </si>
  <si>
    <t>vleien cobblestones</t>
  </si>
  <si>
    <t>knippen/zagen</t>
  </si>
  <si>
    <t>aftrillen</t>
  </si>
  <si>
    <t>Overnemen uit het groene boek</t>
  </si>
  <si>
    <t>Aantal invoeren waar de werkzaamheid betrekking op heeft</t>
  </si>
  <si>
    <t>tijdnorm</t>
  </si>
  <si>
    <t>in minuten</t>
  </si>
  <si>
    <t>benodigde tijd</t>
  </si>
  <si>
    <t>Uit laten rekenen door het programma</t>
  </si>
  <si>
    <t>Invoeren</t>
  </si>
  <si>
    <t>machine kosten/uur</t>
  </si>
  <si>
    <t>Onderhoud</t>
  </si>
  <si>
    <t>frequentie</t>
  </si>
  <si>
    <t>pers. kosten/keer</t>
  </si>
  <si>
    <t>pers. Kosten/jaar</t>
  </si>
  <si>
    <t>machine kosten/keer</t>
  </si>
  <si>
    <t>machine kosten/jaar</t>
  </si>
  <si>
    <t>materiaal kosten/keer</t>
  </si>
  <si>
    <t>materiaal kosten/jaar</t>
  </si>
  <si>
    <t>totaalkosten/keer</t>
  </si>
  <si>
    <t>totaal kosten/jaar</t>
  </si>
  <si>
    <t>Overnemen uit het groene boek terugbrengen naar één eenheid</t>
  </si>
  <si>
    <t>Uit het groene boek aanpassen naar één eenheid.</t>
  </si>
  <si>
    <t>Aantal keren op jaarbasis (soms staat dit in het groene boek).</t>
  </si>
  <si>
    <t xml:space="preserve">Totaal     </t>
  </si>
  <si>
    <t>Tuinontwerp maken</t>
  </si>
  <si>
    <t>bouwvergunning tuinhuis aanvragen</t>
  </si>
  <si>
    <t>klein materiaal</t>
  </si>
  <si>
    <t xml:space="preserve">Totaal    </t>
  </si>
  <si>
    <t>GAZONS</t>
  </si>
  <si>
    <t>BORDERS</t>
  </si>
  <si>
    <t>VASTE PLANTEN</t>
  </si>
  <si>
    <t>grasmaaien</t>
  </si>
  <si>
    <t>verticuteren</t>
  </si>
  <si>
    <t>bijmaaien</t>
  </si>
  <si>
    <t>harde kanten steken</t>
  </si>
  <si>
    <t>zachte kanten steken</t>
  </si>
  <si>
    <t>bemesten</t>
  </si>
  <si>
    <t>bladvrij maken</t>
  </si>
  <si>
    <t>prikken</t>
  </si>
  <si>
    <t>rollen</t>
  </si>
  <si>
    <t>takvrij maken</t>
  </si>
  <si>
    <t>m2</t>
  </si>
  <si>
    <t>kooimaaier</t>
  </si>
  <si>
    <t>waterpas toestel</t>
  </si>
  <si>
    <t>piketten</t>
  </si>
  <si>
    <t>Bestek M711 NVI, planning werkzaamheden</t>
  </si>
  <si>
    <t>Hoofduitvoerder groen: R. kosters</t>
  </si>
  <si>
    <t>Uitvoerder: R. Mensink</t>
  </si>
  <si>
    <t>Besteks- M711 NVI, planning werkzaamheden</t>
  </si>
  <si>
    <t xml:space="preserve">                                            weeknummer</t>
  </si>
  <si>
    <t>post nr.</t>
  </si>
  <si>
    <t>OMSCHRIJVING</t>
  </si>
  <si>
    <t>1</t>
  </si>
  <si>
    <t>Formele tuin  / voorplaats  / tuin rentmeesterij</t>
  </si>
  <si>
    <t>Gerekend met:</t>
  </si>
  <si>
    <t>- 1x per 14 dagen kanten knippen</t>
  </si>
  <si>
    <t>- steken kanten (april en augustus): 2x / jaar</t>
  </si>
  <si>
    <t>- blad verwijderen: 4x, tot 15-11-2004</t>
  </si>
  <si>
    <t>- onkruidvrij maken haagvoet</t>
  </si>
  <si>
    <t/>
  </si>
  <si>
    <t>2</t>
  </si>
  <si>
    <t>Fietsenstalling &amp; picknickplaats [4]</t>
  </si>
  <si>
    <t>- maaien 1x per 14 dagen, excl. afvoer</t>
  </si>
  <si>
    <t>- excl. kanten knippen</t>
  </si>
  <si>
    <t>- excl. kanten steken</t>
  </si>
  <si>
    <t>- blad verwijderen: 4x, tot 15-11-2003</t>
  </si>
  <si>
    <t>3</t>
  </si>
  <si>
    <t>Landgoedwinkel/ tpv  rotstuin / rozentuin / elips</t>
  </si>
  <si>
    <t>- wekelijks maaien, excl. afvoer</t>
  </si>
  <si>
    <t>- incl. kanten bijmaaien (max. 2x lengte)</t>
  </si>
  <si>
    <t>- loof van de bollen maaien, na 1 juli 2004</t>
  </si>
  <si>
    <t>5</t>
  </si>
  <si>
    <t>Resterend deelhuispark</t>
  </si>
  <si>
    <t>500</t>
  </si>
  <si>
    <t>Deel huispark extensief</t>
  </si>
  <si>
    <t>Venema</t>
  </si>
  <si>
    <t>- 2x per jaar maaien</t>
  </si>
  <si>
    <t>- maaien ± langste dag en eind oktober  extensief</t>
  </si>
  <si>
    <t>- bij laatste ronde (blad ruimen)</t>
  </si>
  <si>
    <t>501</t>
  </si>
  <si>
    <t>Paden in huispark</t>
  </si>
  <si>
    <t>- ± 80cm breed langs paden maaien (kooibreedte)</t>
  </si>
  <si>
    <t>- steken kanten (april en augustus): 2 x / jaar</t>
  </si>
  <si>
    <t>- excl. kanten langs beplantingsvakken</t>
  </si>
  <si>
    <t>6</t>
  </si>
  <si>
    <t>Moestuin/p.plaats Border(halfverh.)/ tuinmuur</t>
  </si>
  <si>
    <t>600</t>
  </si>
  <si>
    <t>Moestuin [13]</t>
  </si>
  <si>
    <t>- wekelijks</t>
  </si>
  <si>
    <t>- excl. kanten steken, wordt door opdrachtgever</t>
  </si>
  <si>
    <t xml:space="preserve">  uitgevoerd</t>
  </si>
  <si>
    <t>- excl. greppel (dit wordt door de pachter</t>
  </si>
  <si>
    <t xml:space="preserve">  uitvoerd)</t>
  </si>
  <si>
    <t>Werkpakket gazons wekelijks</t>
  </si>
  <si>
    <t>Maaien grasveld.</t>
  </si>
  <si>
    <t>Grasveld ontdoen van blad.</t>
  </si>
  <si>
    <t>Onkruidbeheersing in haagvoet (Freq.: 6x)</t>
  </si>
  <si>
    <t>Maaien taluds vijvers moestuin (wekelijks)</t>
  </si>
  <si>
    <t>601</t>
  </si>
  <si>
    <t>Parkeerplaats bij de border [12]</t>
  </si>
  <si>
    <t>- maaien: 1 x per 14 dagen</t>
  </si>
  <si>
    <t>- excl. bladruimen</t>
  </si>
  <si>
    <t>602</t>
  </si>
  <si>
    <t>Langs tuinmuur en fietspad [14]</t>
  </si>
  <si>
    <t>Gerekekend met:</t>
  </si>
  <si>
    <t>- maaien: 6x / jaar</t>
  </si>
  <si>
    <t>- materiaal terugblazen op grastrook</t>
  </si>
  <si>
    <t>7</t>
  </si>
  <si>
    <t>Oevers [17]</t>
  </si>
  <si>
    <t>- 2x per jaar maaien en afvoeren</t>
  </si>
  <si>
    <t>- maaien ± langste dag en eind oktober</t>
  </si>
  <si>
    <t>8</t>
  </si>
  <si>
    <t>800</t>
  </si>
  <si>
    <t>Gedeelte tussen laan eikelschuur - winkel [4]</t>
  </si>
  <si>
    <t>Werkpakket gazons; freq. 1x 14 dagen</t>
  </si>
  <si>
    <t>Incl. bladruimen</t>
  </si>
  <si>
    <t>Grasveld ontdoen van blad (A=5are)*4=</t>
  </si>
  <si>
    <t>801</t>
  </si>
  <si>
    <t>- wekelijks maaien</t>
  </si>
  <si>
    <t>- steken kanten, langs hekwerk huisparkzijden</t>
  </si>
  <si>
    <t xml:space="preserve">  (april en augustus): 2 x / jaar</t>
  </si>
  <si>
    <t>802</t>
  </si>
  <si>
    <t>- excl. sloot en taluds</t>
  </si>
  <si>
    <t>803</t>
  </si>
  <si>
    <t>Berm tussen weg en parkeerplaats [16]</t>
  </si>
  <si>
    <t>Werkpakkket gazons extensief</t>
  </si>
  <si>
    <t>Maaien, 24*2=</t>
  </si>
  <si>
    <t>Afvoer naar depot</t>
  </si>
  <si>
    <t>Totaal</t>
  </si>
  <si>
    <t>Vellen bomen</t>
  </si>
  <si>
    <t>Uitzetten grote contouren</t>
  </si>
  <si>
    <t>Eenheid</t>
  </si>
  <si>
    <t>groenafval</t>
  </si>
  <si>
    <t>m3</t>
  </si>
  <si>
    <t>Directie: Stichting Matoli</t>
  </si>
  <si>
    <t>Opdrachtgever: Stichting Matoli</t>
  </si>
  <si>
    <t>Opdrachtnemer: BTL Hengelo</t>
  </si>
  <si>
    <t xml:space="preserve">- maaien met opvangbak afvoer depot </t>
  </si>
  <si>
    <t>Totaaluren per week</t>
  </si>
  <si>
    <t>setje</t>
  </si>
  <si>
    <t>Machines</t>
  </si>
  <si>
    <t>Materialen</t>
  </si>
  <si>
    <t>Werk door derden</t>
  </si>
  <si>
    <t>Roelofs dumper</t>
  </si>
  <si>
    <t xml:space="preserve">Roelofs kraan </t>
  </si>
  <si>
    <t>levering plantmateriaal Menkehorst</t>
  </si>
  <si>
    <t>x</t>
  </si>
  <si>
    <t>levering boompalen</t>
  </si>
  <si>
    <t>Boels trilplaat reserveren</t>
  </si>
  <si>
    <t xml:space="preserve">Boels trilplaat </t>
  </si>
  <si>
    <t xml:space="preserve">                                           dagnummer</t>
  </si>
  <si>
    <t>OPLEVERING</t>
  </si>
  <si>
    <t>Laan en deel bij Border</t>
  </si>
  <si>
    <t>Laan - intensief</t>
  </si>
  <si>
    <t>Laan -  extensief</t>
  </si>
  <si>
    <t>-bijmaaien</t>
  </si>
  <si>
    <t>blad ruimen</t>
  </si>
  <si>
    <t>VOORBEELD AANLEG</t>
  </si>
  <si>
    <t>VOORBEELD ONDERHOUD</t>
  </si>
  <si>
    <t xml:space="preserve">Opdrachtgever: Stichting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</si>
</sst>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7" formatCode="&quot;€&quot;\ #,##0.00_-;[Red]&quot;€&quot;\ #,##0.00\-"/>
    <numFmt numFmtId="170" formatCode="_-&quot;€&quot;\ * #,##0.00_-;_-&quot;€&quot;\ * #,##0.00\-;_-&quot;€&quot;\ * &quot;-&quot;??_-;_-@_-"/>
    <numFmt numFmtId="177" formatCode="_-&quot;fl&quot;\ * #,##0.00_-;_-&quot;fl&quot;\ * #,##0.00\-;_-&quot;fl&quot;\ * &quot;-&quot;??_-;_-@_-"/>
    <numFmt numFmtId="180" formatCode="&quot;€&quot;\ #,##0.00_-"/>
  </numFmts>
  <fonts count="2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8"/>
      <name val="Arial"/>
      <family val="2"/>
    </font>
    <font>
      <sz val="20"/>
      <name val="Arial"/>
      <family val="2"/>
    </font>
    <font>
      <sz val="14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1"/>
      <name val="Tahoma"/>
      <family val="2"/>
    </font>
    <font>
      <sz val="16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</font>
    <font>
      <u/>
      <sz val="10"/>
      <name val="Arial"/>
      <family val="2"/>
    </font>
    <font>
      <b/>
      <u/>
      <sz val="11"/>
      <color indexed="10"/>
      <name val="Arial"/>
      <family val="2"/>
    </font>
    <font>
      <sz val="20"/>
      <color theme="0" tint="-0.14999847407452621"/>
      <name val="Arial"/>
      <family val="2"/>
    </font>
    <font>
      <b/>
      <u/>
      <sz val="12"/>
      <color rgb="FFFF0000"/>
      <name val="Arial"/>
      <family val="2"/>
    </font>
    <font>
      <b/>
      <u val="singleAccounting"/>
      <sz val="10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170" fontId="5" fillId="0" borderId="0" applyFont="0" applyFill="0" applyBorder="0" applyAlignment="0" applyProtection="0"/>
    <xf numFmtId="177" fontId="1" fillId="0" borderId="0" applyFont="0" applyFill="0" applyBorder="0" applyAlignment="0" applyProtection="0"/>
  </cellStyleXfs>
  <cellXfs count="268">
    <xf numFmtId="0" fontId="0" fillId="0" borderId="0" xfId="0"/>
    <xf numFmtId="0" fontId="0" fillId="0" borderId="1" xfId="0" applyBorder="1" applyAlignment="1">
      <alignment shrinkToFit="1"/>
    </xf>
    <xf numFmtId="0" fontId="0" fillId="0" borderId="0" xfId="0" applyBorder="1"/>
    <xf numFmtId="0" fontId="0" fillId="0" borderId="0" xfId="0" applyFill="1"/>
    <xf numFmtId="0" fontId="0" fillId="0" borderId="2" xfId="0" applyBorder="1" applyAlignment="1">
      <alignment textRotation="90"/>
    </xf>
    <xf numFmtId="0" fontId="0" fillId="0" borderId="2" xfId="0" applyBorder="1" applyAlignment="1">
      <alignment textRotation="60"/>
    </xf>
    <xf numFmtId="0" fontId="9" fillId="0" borderId="0" xfId="0" applyFont="1" applyFill="1"/>
    <xf numFmtId="170" fontId="0" fillId="0" borderId="0" xfId="2" applyNumberFormat="1" applyFont="1" applyFill="1"/>
    <xf numFmtId="167" fontId="0" fillId="0" borderId="0" xfId="0" applyNumberFormat="1" applyFill="1"/>
    <xf numFmtId="0" fontId="0" fillId="0" borderId="3" xfId="0" applyFill="1" applyBorder="1"/>
    <xf numFmtId="0" fontId="5" fillId="0" borderId="1" xfId="0" applyFont="1" applyFill="1" applyBorder="1"/>
    <xf numFmtId="0" fontId="0" fillId="0" borderId="1" xfId="0" applyFill="1" applyBorder="1"/>
    <xf numFmtId="0" fontId="9" fillId="0" borderId="0" xfId="0" applyFont="1" applyBorder="1" applyAlignment="1"/>
    <xf numFmtId="0" fontId="9" fillId="0" borderId="0" xfId="0" applyFont="1" applyFill="1" applyBorder="1"/>
    <xf numFmtId="0" fontId="0" fillId="0" borderId="0" xfId="0" applyNumberFormat="1" applyBorder="1"/>
    <xf numFmtId="0" fontId="0" fillId="0" borderId="0" xfId="0" applyNumberFormat="1"/>
    <xf numFmtId="0" fontId="9" fillId="0" borderId="4" xfId="0" applyFont="1" applyBorder="1" applyAlignment="1"/>
    <xf numFmtId="2" fontId="9" fillId="0" borderId="0" xfId="0" applyNumberFormat="1" applyFont="1" applyFill="1"/>
    <xf numFmtId="170" fontId="9" fillId="0" borderId="0" xfId="2" applyNumberFormat="1" applyFont="1" applyFill="1"/>
    <xf numFmtId="0" fontId="9" fillId="0" borderId="1" xfId="0" applyFont="1" applyBorder="1" applyAlignment="1"/>
    <xf numFmtId="0" fontId="9" fillId="0" borderId="0" xfId="0" applyFont="1"/>
    <xf numFmtId="0" fontId="0" fillId="0" borderId="0" xfId="0" applyBorder="1" applyAlignment="1">
      <alignment textRotation="60"/>
    </xf>
    <xf numFmtId="2" fontId="0" fillId="0" borderId="0" xfId="0" applyNumberFormat="1" applyFill="1"/>
    <xf numFmtId="0" fontId="0" fillId="0" borderId="0" xfId="2" applyNumberFormat="1" applyFont="1" applyFill="1"/>
    <xf numFmtId="0" fontId="13" fillId="0" borderId="0" xfId="0" applyFont="1" applyFill="1" applyBorder="1"/>
    <xf numFmtId="0" fontId="0" fillId="0" borderId="0" xfId="0" applyFill="1" applyBorder="1"/>
    <xf numFmtId="0" fontId="13" fillId="0" borderId="0" xfId="0" applyFont="1" applyFill="1"/>
    <xf numFmtId="0" fontId="0" fillId="0" borderId="0" xfId="0" applyNumberFormat="1" applyFill="1"/>
    <xf numFmtId="170" fontId="0" fillId="0" borderId="0" xfId="0" applyNumberFormat="1" applyFill="1"/>
    <xf numFmtId="0" fontId="13" fillId="0" borderId="0" xfId="0" applyFont="1"/>
    <xf numFmtId="0" fontId="8" fillId="0" borderId="5" xfId="0" applyFont="1" applyBorder="1" applyAlignment="1">
      <alignment textRotation="90"/>
    </xf>
    <xf numFmtId="0" fontId="0" fillId="0" borderId="6" xfId="0" applyBorder="1"/>
    <xf numFmtId="0" fontId="6" fillId="0" borderId="7" xfId="0" applyFont="1" applyBorder="1"/>
    <xf numFmtId="0" fontId="0" fillId="0" borderId="7" xfId="0" applyBorder="1"/>
    <xf numFmtId="0" fontId="7" fillId="2" borderId="8" xfId="0" applyFont="1" applyFill="1" applyBorder="1"/>
    <xf numFmtId="0" fontId="7" fillId="2" borderId="7" xfId="0" applyFont="1" applyFill="1" applyBorder="1"/>
    <xf numFmtId="0" fontId="7" fillId="2" borderId="9" xfId="0" applyFont="1" applyFill="1" applyBorder="1"/>
    <xf numFmtId="0" fontId="7" fillId="3" borderId="8" xfId="0" applyFont="1" applyFill="1" applyBorder="1"/>
    <xf numFmtId="0" fontId="7" fillId="3" borderId="7" xfId="0" applyFont="1" applyFill="1" applyBorder="1"/>
    <xf numFmtId="0" fontId="7" fillId="3" borderId="9" xfId="0" applyFont="1" applyFill="1" applyBorder="1"/>
    <xf numFmtId="0" fontId="7" fillId="4" borderId="8" xfId="0" applyFont="1" applyFill="1" applyBorder="1"/>
    <xf numFmtId="0" fontId="7" fillId="4" borderId="7" xfId="0" applyFont="1" applyFill="1" applyBorder="1"/>
    <xf numFmtId="0" fontId="7" fillId="4" borderId="9" xfId="0" applyFont="1" applyFill="1" applyBorder="1"/>
    <xf numFmtId="0" fontId="0" fillId="5" borderId="10" xfId="0" applyFill="1" applyBorder="1"/>
    <xf numFmtId="0" fontId="0" fillId="0" borderId="11" xfId="0" applyFill="1" applyBorder="1"/>
    <xf numFmtId="0" fontId="5" fillId="0" borderId="12" xfId="0" applyFont="1" applyFill="1" applyBorder="1"/>
    <xf numFmtId="0" fontId="0" fillId="0" borderId="12" xfId="0" applyFill="1" applyBorder="1"/>
    <xf numFmtId="0" fontId="8" fillId="0" borderId="13" xfId="0" applyFont="1" applyBorder="1" applyAlignment="1">
      <alignment textRotation="90"/>
    </xf>
    <xf numFmtId="0" fontId="8" fillId="0" borderId="14" xfId="0" applyFont="1" applyBorder="1" applyAlignment="1">
      <alignment textRotation="90"/>
    </xf>
    <xf numFmtId="0" fontId="8" fillId="0" borderId="15" xfId="0" applyFont="1" applyBorder="1" applyAlignment="1">
      <alignment textRotation="90"/>
    </xf>
    <xf numFmtId="0" fontId="2" fillId="9" borderId="16" xfId="0" applyFont="1" applyFill="1" applyBorder="1"/>
    <xf numFmtId="0" fontId="0" fillId="9" borderId="17" xfId="0" applyFill="1" applyBorder="1"/>
    <xf numFmtId="0" fontId="0" fillId="9" borderId="4" xfId="0" applyFill="1" applyBorder="1"/>
    <xf numFmtId="0" fontId="0" fillId="9" borderId="18" xfId="0" applyFill="1" applyBorder="1"/>
    <xf numFmtId="2" fontId="0" fillId="9" borderId="18" xfId="0" applyNumberFormat="1" applyFill="1" applyBorder="1"/>
    <xf numFmtId="170" fontId="16" fillId="9" borderId="18" xfId="2" applyNumberFormat="1" applyFont="1" applyFill="1" applyBorder="1"/>
    <xf numFmtId="180" fontId="0" fillId="9" borderId="18" xfId="0" applyNumberFormat="1" applyFill="1" applyBorder="1"/>
    <xf numFmtId="170" fontId="0" fillId="9" borderId="19" xfId="0" applyNumberFormat="1" applyFill="1" applyBorder="1"/>
    <xf numFmtId="0" fontId="2" fillId="9" borderId="12" xfId="0" applyFont="1" applyFill="1" applyBorder="1"/>
    <xf numFmtId="0" fontId="0" fillId="9" borderId="3" xfId="0" applyFill="1" applyBorder="1"/>
    <xf numFmtId="0" fontId="0" fillId="9" borderId="1" xfId="0" applyFill="1" applyBorder="1"/>
    <xf numFmtId="2" fontId="0" fillId="9" borderId="1" xfId="0" applyNumberFormat="1" applyFill="1" applyBorder="1"/>
    <xf numFmtId="170" fontId="16" fillId="9" borderId="1" xfId="2" applyNumberFormat="1" applyFont="1" applyFill="1" applyBorder="1"/>
    <xf numFmtId="180" fontId="0" fillId="9" borderId="1" xfId="0" applyNumberFormat="1" applyFill="1" applyBorder="1"/>
    <xf numFmtId="170" fontId="0" fillId="9" borderId="20" xfId="0" applyNumberFormat="1" applyFill="1" applyBorder="1"/>
    <xf numFmtId="0" fontId="0" fillId="0" borderId="21" xfId="0" applyBorder="1"/>
    <xf numFmtId="0" fontId="7" fillId="2" borderId="22" xfId="0" applyFont="1" applyFill="1" applyBorder="1"/>
    <xf numFmtId="0" fontId="7" fillId="2" borderId="23" xfId="0" applyFont="1" applyFill="1" applyBorder="1"/>
    <xf numFmtId="0" fontId="7" fillId="2" borderId="24" xfId="0" applyFont="1" applyFill="1" applyBorder="1"/>
    <xf numFmtId="0" fontId="7" fillId="3" borderId="22" xfId="0" applyFont="1" applyFill="1" applyBorder="1"/>
    <xf numFmtId="0" fontId="7" fillId="3" borderId="23" xfId="0" applyFont="1" applyFill="1" applyBorder="1"/>
    <xf numFmtId="0" fontId="7" fillId="3" borderId="24" xfId="0" applyFont="1" applyFill="1" applyBorder="1"/>
    <xf numFmtId="0" fontId="7" fillId="4" borderId="22" xfId="0" applyFont="1" applyFill="1" applyBorder="1"/>
    <xf numFmtId="0" fontId="7" fillId="4" borderId="23" xfId="0" applyFont="1" applyFill="1" applyBorder="1"/>
    <xf numFmtId="0" fontId="7" fillId="4" borderId="24" xfId="0" applyFont="1" applyFill="1" applyBorder="1"/>
    <xf numFmtId="0" fontId="8" fillId="0" borderId="25" xfId="0" applyFont="1" applyBorder="1" applyAlignment="1">
      <alignment textRotation="90"/>
    </xf>
    <xf numFmtId="0" fontId="8" fillId="0" borderId="26" xfId="0" applyFont="1" applyBorder="1" applyAlignment="1">
      <alignment textRotation="90"/>
    </xf>
    <xf numFmtId="0" fontId="8" fillId="0" borderId="27" xfId="0" applyFont="1" applyBorder="1" applyAlignment="1">
      <alignment textRotation="90"/>
    </xf>
    <xf numFmtId="0" fontId="8" fillId="0" borderId="28" xfId="0" applyFont="1" applyBorder="1" applyAlignment="1">
      <alignment textRotation="90"/>
    </xf>
    <xf numFmtId="0" fontId="0" fillId="0" borderId="29" xfId="0" applyFill="1" applyBorder="1"/>
    <xf numFmtId="0" fontId="15" fillId="0" borderId="12" xfId="0" applyFont="1" applyFill="1" applyBorder="1"/>
    <xf numFmtId="0" fontId="15" fillId="0" borderId="30" xfId="0" applyFont="1" applyFill="1" applyBorder="1"/>
    <xf numFmtId="0" fontId="15" fillId="0" borderId="1" xfId="0" applyFont="1" applyFill="1" applyBorder="1"/>
    <xf numFmtId="49" fontId="2" fillId="0" borderId="6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0" fontId="0" fillId="0" borderId="10" xfId="0" applyBorder="1"/>
    <xf numFmtId="49" fontId="2" fillId="0" borderId="31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0" fillId="0" borderId="32" xfId="0" applyBorder="1"/>
    <xf numFmtId="49" fontId="2" fillId="0" borderId="33" xfId="0" applyNumberFormat="1" applyFont="1" applyBorder="1" applyAlignment="1">
      <alignment horizontal="left"/>
    </xf>
    <xf numFmtId="49" fontId="2" fillId="0" borderId="34" xfId="0" applyNumberFormat="1" applyFont="1" applyBorder="1" applyAlignment="1">
      <alignment horizontal="left"/>
    </xf>
    <xf numFmtId="0" fontId="0" fillId="0" borderId="34" xfId="0" applyBorder="1"/>
    <xf numFmtId="0" fontId="0" fillId="0" borderId="35" xfId="0" applyBorder="1"/>
    <xf numFmtId="49" fontId="0" fillId="0" borderId="36" xfId="0" applyNumberFormat="1" applyBorder="1" applyAlignment="1">
      <alignment horizontal="left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49" fontId="0" fillId="0" borderId="40" xfId="0" applyNumberFormat="1" applyBorder="1" applyAlignment="1">
      <alignment horizontal="left"/>
    </xf>
    <xf numFmtId="49" fontId="0" fillId="0" borderId="41" xfId="0" applyNumberFormat="1" applyBorder="1" applyAlignment="1">
      <alignment horizontal="left"/>
    </xf>
    <xf numFmtId="0" fontId="0" fillId="0" borderId="40" xfId="0" applyFill="1" applyBorder="1"/>
    <xf numFmtId="0" fontId="0" fillId="0" borderId="42" xfId="0" applyFill="1" applyBorder="1"/>
    <xf numFmtId="49" fontId="0" fillId="0" borderId="29" xfId="0" applyNumberFormat="1" applyBorder="1" applyAlignment="1">
      <alignment horizontal="left"/>
    </xf>
    <xf numFmtId="0" fontId="0" fillId="0" borderId="43" xfId="0" applyBorder="1"/>
    <xf numFmtId="0" fontId="0" fillId="0" borderId="36" xfId="0" applyBorder="1"/>
    <xf numFmtId="0" fontId="0" fillId="6" borderId="1" xfId="0" applyFill="1" applyBorder="1"/>
    <xf numFmtId="0" fontId="0" fillId="7" borderId="1" xfId="0" applyFill="1" applyBorder="1"/>
    <xf numFmtId="0" fontId="0" fillId="5" borderId="1" xfId="0" applyFill="1" applyBorder="1"/>
    <xf numFmtId="0" fontId="0" fillId="8" borderId="1" xfId="0" applyFill="1" applyBorder="1"/>
    <xf numFmtId="0" fontId="0" fillId="0" borderId="29" xfId="0" applyBorder="1"/>
    <xf numFmtId="0" fontId="0" fillId="0" borderId="1" xfId="0" applyBorder="1"/>
    <xf numFmtId="0" fontId="0" fillId="4" borderId="1" xfId="0" applyFill="1" applyBorder="1"/>
    <xf numFmtId="0" fontId="2" fillId="0" borderId="0" xfId="0" applyFont="1"/>
    <xf numFmtId="49" fontId="0" fillId="0" borderId="44" xfId="0" applyNumberFormat="1" applyBorder="1" applyAlignment="1">
      <alignment horizontal="left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49" fontId="0" fillId="0" borderId="48" xfId="0" applyNumberFormat="1" applyBorder="1" applyAlignment="1">
      <alignment horizontal="left"/>
    </xf>
    <xf numFmtId="49" fontId="0" fillId="0" borderId="49" xfId="0" applyNumberFormat="1" applyBorder="1" applyAlignment="1">
      <alignment horizontal="left"/>
    </xf>
    <xf numFmtId="0" fontId="0" fillId="0" borderId="48" xfId="0" applyBorder="1"/>
    <xf numFmtId="0" fontId="0" fillId="0" borderId="50" xfId="0" applyBorder="1"/>
    <xf numFmtId="49" fontId="0" fillId="0" borderId="0" xfId="0" applyNumberFormat="1" applyAlignment="1">
      <alignment horizontal="left"/>
    </xf>
    <xf numFmtId="0" fontId="2" fillId="10" borderId="16" xfId="0" applyFont="1" applyFill="1" applyBorder="1"/>
    <xf numFmtId="0" fontId="2" fillId="10" borderId="12" xfId="0" applyFont="1" applyFill="1" applyBorder="1"/>
    <xf numFmtId="0" fontId="2" fillId="0" borderId="40" xfId="0" applyFont="1" applyFill="1" applyBorder="1"/>
    <xf numFmtId="0" fontId="2" fillId="0" borderId="42" xfId="0" applyFont="1" applyFill="1" applyBorder="1"/>
    <xf numFmtId="0" fontId="2" fillId="10" borderId="1" xfId="0" applyFont="1" applyFill="1" applyBorder="1"/>
    <xf numFmtId="0" fontId="19" fillId="0" borderId="5" xfId="0" applyFont="1" applyBorder="1" applyAlignment="1">
      <alignment textRotation="90"/>
    </xf>
    <xf numFmtId="0" fontId="0" fillId="0" borderId="20" xfId="0" applyBorder="1"/>
    <xf numFmtId="49" fontId="0" fillId="0" borderId="47" xfId="0" applyNumberFormat="1" applyBorder="1" applyAlignment="1">
      <alignment horizontal="left"/>
    </xf>
    <xf numFmtId="0" fontId="0" fillId="0" borderId="51" xfId="0" applyBorder="1"/>
    <xf numFmtId="0" fontId="0" fillId="0" borderId="52" xfId="0" applyBorder="1"/>
    <xf numFmtId="49" fontId="0" fillId="0" borderId="12" xfId="0" applyNumberFormat="1" applyBorder="1" applyAlignment="1">
      <alignment horizontal="left"/>
    </xf>
    <xf numFmtId="49" fontId="0" fillId="0" borderId="53" xfId="0" applyNumberFormat="1" applyBorder="1" applyAlignment="1">
      <alignment horizontal="left"/>
    </xf>
    <xf numFmtId="0" fontId="0" fillId="0" borderId="54" xfId="0" applyBorder="1"/>
    <xf numFmtId="0" fontId="2" fillId="0" borderId="41" xfId="0" applyFont="1" applyFill="1" applyBorder="1"/>
    <xf numFmtId="0" fontId="2" fillId="10" borderId="43" xfId="0" applyFont="1" applyFill="1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2" fillId="0" borderId="58" xfId="0" applyFont="1" applyBorder="1"/>
    <xf numFmtId="49" fontId="2" fillId="0" borderId="49" xfId="0" applyNumberFormat="1" applyFont="1" applyBorder="1" applyAlignment="1">
      <alignment horizontal="left"/>
    </xf>
    <xf numFmtId="49" fontId="5" fillId="0" borderId="12" xfId="0" applyNumberFormat="1" applyFont="1" applyBorder="1" applyAlignment="1">
      <alignment horizontal="left"/>
    </xf>
    <xf numFmtId="49" fontId="0" fillId="10" borderId="29" xfId="0" applyNumberFormat="1" applyFill="1" applyBorder="1" applyAlignment="1">
      <alignment horizontal="left"/>
    </xf>
    <xf numFmtId="49" fontId="0" fillId="0" borderId="54" xfId="0" applyNumberFormat="1" applyBorder="1" applyAlignment="1">
      <alignment horizontal="right"/>
    </xf>
    <xf numFmtId="49" fontId="0" fillId="10" borderId="44" xfId="0" applyNumberFormat="1" applyFill="1" applyBorder="1" applyAlignment="1">
      <alignment horizontal="left"/>
    </xf>
    <xf numFmtId="0" fontId="0" fillId="10" borderId="56" xfId="0" applyFill="1" applyBorder="1"/>
    <xf numFmtId="0" fontId="2" fillId="10" borderId="45" xfId="0" applyFont="1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9" xfId="0" applyBorder="1"/>
    <xf numFmtId="0" fontId="2" fillId="0" borderId="59" xfId="0" applyFont="1" applyBorder="1"/>
    <xf numFmtId="0" fontId="2" fillId="0" borderId="30" xfId="0" applyFont="1" applyBorder="1"/>
    <xf numFmtId="0" fontId="2" fillId="0" borderId="1" xfId="0" applyFont="1" applyBorder="1"/>
    <xf numFmtId="0" fontId="2" fillId="0" borderId="60" xfId="0" applyFont="1" applyBorder="1"/>
    <xf numFmtId="0" fontId="2" fillId="0" borderId="51" xfId="0" applyFont="1" applyBorder="1"/>
    <xf numFmtId="0" fontId="5" fillId="10" borderId="29" xfId="0" applyFont="1" applyFill="1" applyBorder="1"/>
    <xf numFmtId="0" fontId="5" fillId="10" borderId="1" xfId="0" applyFont="1" applyFill="1" applyBorder="1"/>
    <xf numFmtId="0" fontId="5" fillId="0" borderId="29" xfId="0" applyFont="1" applyFill="1" applyBorder="1"/>
    <xf numFmtId="0" fontId="5" fillId="0" borderId="36" xfId="0" applyFont="1" applyFill="1" applyBorder="1"/>
    <xf numFmtId="0" fontId="5" fillId="0" borderId="0" xfId="0" applyFont="1" applyFill="1"/>
    <xf numFmtId="0" fontId="5" fillId="0" borderId="43" xfId="0" applyFont="1" applyFill="1" applyBorder="1"/>
    <xf numFmtId="0" fontId="5" fillId="10" borderId="43" xfId="0" applyFont="1" applyFill="1" applyBorder="1"/>
    <xf numFmtId="0" fontId="5" fillId="0" borderId="29" xfId="0" applyFont="1" applyBorder="1"/>
    <xf numFmtId="0" fontId="5" fillId="0" borderId="1" xfId="0" applyFont="1" applyBorder="1"/>
    <xf numFmtId="0" fontId="5" fillId="0" borderId="43" xfId="0" applyFont="1" applyBorder="1"/>
    <xf numFmtId="0" fontId="5" fillId="10" borderId="44" xfId="0" applyFont="1" applyFill="1" applyBorder="1"/>
    <xf numFmtId="0" fontId="5" fillId="10" borderId="46" xfId="0" applyFont="1" applyFill="1" applyBorder="1"/>
    <xf numFmtId="0" fontId="5" fillId="10" borderId="45" xfId="0" applyFont="1" applyFill="1" applyBorder="1"/>
    <xf numFmtId="0" fontId="5" fillId="0" borderId="47" xfId="0" applyFont="1" applyBorder="1"/>
    <xf numFmtId="0" fontId="5" fillId="0" borderId="46" xfId="0" applyFont="1" applyBorder="1"/>
    <xf numFmtId="0" fontId="5" fillId="0" borderId="45" xfId="0" applyFont="1" applyBorder="1"/>
    <xf numFmtId="0" fontId="0" fillId="0" borderId="61" xfId="0" applyBorder="1"/>
    <xf numFmtId="0" fontId="18" fillId="0" borderId="62" xfId="0" applyFont="1" applyFill="1" applyBorder="1"/>
    <xf numFmtId="0" fontId="0" fillId="0" borderId="59" xfId="0" applyBorder="1"/>
    <xf numFmtId="0" fontId="0" fillId="0" borderId="63" xfId="0" applyBorder="1"/>
    <xf numFmtId="0" fontId="20" fillId="0" borderId="64" xfId="0" applyFont="1" applyBorder="1"/>
    <xf numFmtId="49" fontId="0" fillId="10" borderId="40" xfId="0" applyNumberFormat="1" applyFill="1" applyBorder="1" applyAlignment="1">
      <alignment horizontal="left"/>
    </xf>
    <xf numFmtId="49" fontId="2" fillId="10" borderId="65" xfId="0" applyNumberFormat="1" applyFont="1" applyFill="1" applyBorder="1" applyAlignment="1">
      <alignment horizontal="left"/>
    </xf>
    <xf numFmtId="0" fontId="2" fillId="10" borderId="66" xfId="0" applyFont="1" applyFill="1" applyBorder="1"/>
    <xf numFmtId="0" fontId="2" fillId="10" borderId="42" xfId="0" applyFont="1" applyFill="1" applyBorder="1"/>
    <xf numFmtId="0" fontId="0" fillId="10" borderId="42" xfId="0" applyFill="1" applyBorder="1"/>
    <xf numFmtId="0" fontId="0" fillId="10" borderId="67" xfId="0" applyFill="1" applyBorder="1"/>
    <xf numFmtId="49" fontId="0" fillId="10" borderId="29" xfId="0" applyNumberFormat="1" applyFill="1" applyBorder="1" applyAlignment="1">
      <alignment horizontal="left"/>
    </xf>
    <xf numFmtId="49" fontId="2" fillId="10" borderId="12" xfId="0" applyNumberFormat="1" applyFont="1" applyFill="1" applyBorder="1" applyAlignment="1">
      <alignment horizontal="left"/>
    </xf>
    <xf numFmtId="0" fontId="2" fillId="10" borderId="30" xfId="0" applyFont="1" applyFill="1" applyBorder="1"/>
    <xf numFmtId="0" fontId="2" fillId="10" borderId="1" xfId="0" applyFont="1" applyFill="1" applyBorder="1"/>
    <xf numFmtId="0" fontId="0" fillId="10" borderId="1" xfId="0" applyFill="1" applyBorder="1"/>
    <xf numFmtId="0" fontId="0" fillId="10" borderId="20" xfId="0" applyFill="1" applyBorder="1"/>
    <xf numFmtId="49" fontId="0" fillId="0" borderId="37" xfId="0" applyNumberFormat="1" applyBorder="1" applyAlignment="1">
      <alignment horizontal="left"/>
    </xf>
    <xf numFmtId="0" fontId="0" fillId="0" borderId="68" xfId="0" applyBorder="1"/>
    <xf numFmtId="0" fontId="0" fillId="0" borderId="69" xfId="0" applyBorder="1"/>
    <xf numFmtId="49" fontId="0" fillId="0" borderId="70" xfId="0" applyNumberFormat="1" applyBorder="1" applyAlignment="1">
      <alignment horizontal="right"/>
    </xf>
    <xf numFmtId="49" fontId="0" fillId="0" borderId="39" xfId="0" applyNumberFormat="1" applyBorder="1"/>
    <xf numFmtId="49" fontId="3" fillId="0" borderId="43" xfId="0" applyNumberFormat="1" applyFont="1" applyBorder="1"/>
    <xf numFmtId="49" fontId="0" fillId="0" borderId="43" xfId="0" applyNumberFormat="1" applyBorder="1"/>
    <xf numFmtId="49" fontId="0" fillId="0" borderId="43" xfId="0" quotePrefix="1" applyNumberFormat="1" applyBorder="1"/>
    <xf numFmtId="49" fontId="2" fillId="0" borderId="43" xfId="0" applyNumberFormat="1" applyFont="1" applyBorder="1"/>
    <xf numFmtId="49" fontId="17" fillId="0" borderId="43" xfId="0" applyNumberFormat="1" applyFont="1" applyBorder="1"/>
    <xf numFmtId="49" fontId="0" fillId="0" borderId="45" xfId="0" applyNumberFormat="1" applyBorder="1"/>
    <xf numFmtId="49" fontId="5" fillId="0" borderId="43" xfId="0" applyNumberFormat="1" applyFont="1" applyBorder="1"/>
    <xf numFmtId="0" fontId="2" fillId="0" borderId="0" xfId="0" applyFont="1" applyBorder="1"/>
    <xf numFmtId="0" fontId="8" fillId="12" borderId="5" xfId="0" applyFont="1" applyFill="1" applyBorder="1" applyAlignment="1">
      <alignment textRotation="90"/>
    </xf>
    <xf numFmtId="0" fontId="0" fillId="12" borderId="1" xfId="0" applyFill="1" applyBorder="1"/>
    <xf numFmtId="2" fontId="0" fillId="12" borderId="1" xfId="0" applyNumberFormat="1" applyFill="1" applyBorder="1"/>
    <xf numFmtId="180" fontId="0" fillId="12" borderId="1" xfId="0" applyNumberFormat="1" applyFill="1" applyBorder="1"/>
    <xf numFmtId="0" fontId="5" fillId="12" borderId="1" xfId="0" applyFont="1" applyFill="1" applyBorder="1"/>
    <xf numFmtId="0" fontId="8" fillId="13" borderId="5" xfId="0" applyFont="1" applyFill="1" applyBorder="1" applyAlignment="1">
      <alignment textRotation="90"/>
    </xf>
    <xf numFmtId="0" fontId="5" fillId="13" borderId="1" xfId="0" applyFont="1" applyFill="1" applyBorder="1"/>
    <xf numFmtId="0" fontId="0" fillId="13" borderId="1" xfId="0" applyFill="1" applyBorder="1"/>
    <xf numFmtId="180" fontId="0" fillId="13" borderId="1" xfId="0" applyNumberFormat="1" applyFill="1" applyBorder="1"/>
    <xf numFmtId="0" fontId="8" fillId="14" borderId="5" xfId="0" applyFont="1" applyFill="1" applyBorder="1" applyAlignment="1">
      <alignment textRotation="90"/>
    </xf>
    <xf numFmtId="0" fontId="8" fillId="15" borderId="74" xfId="0" applyFont="1" applyFill="1" applyBorder="1" applyAlignment="1">
      <alignment textRotation="90"/>
    </xf>
    <xf numFmtId="170" fontId="0" fillId="15" borderId="20" xfId="0" applyNumberFormat="1" applyFill="1" applyBorder="1"/>
    <xf numFmtId="0" fontId="8" fillId="15" borderId="75" xfId="0" applyFont="1" applyFill="1" applyBorder="1" applyAlignment="1">
      <alignment textRotation="90"/>
    </xf>
    <xf numFmtId="180" fontId="15" fillId="15" borderId="1" xfId="0" applyNumberFormat="1" applyFont="1" applyFill="1" applyBorder="1"/>
    <xf numFmtId="180" fontId="15" fillId="15" borderId="20" xfId="0" applyNumberFormat="1" applyFont="1" applyFill="1" applyBorder="1"/>
    <xf numFmtId="0" fontId="8" fillId="14" borderId="15" xfId="0" applyFont="1" applyFill="1" applyBorder="1" applyAlignment="1">
      <alignment textRotation="90"/>
    </xf>
    <xf numFmtId="0" fontId="8" fillId="14" borderId="14" xfId="0" applyFont="1" applyFill="1" applyBorder="1" applyAlignment="1">
      <alignment textRotation="90"/>
    </xf>
    <xf numFmtId="0" fontId="15" fillId="14" borderId="1" xfId="0" applyFont="1" applyFill="1" applyBorder="1"/>
    <xf numFmtId="180" fontId="15" fillId="14" borderId="1" xfId="0" applyNumberFormat="1" applyFont="1" applyFill="1" applyBorder="1"/>
    <xf numFmtId="0" fontId="8" fillId="12" borderId="76" xfId="0" applyFont="1" applyFill="1" applyBorder="1" applyAlignment="1">
      <alignment textRotation="90"/>
    </xf>
    <xf numFmtId="0" fontId="8" fillId="12" borderId="77" xfId="0" applyFont="1" applyFill="1" applyBorder="1" applyAlignment="1">
      <alignment textRotation="90"/>
    </xf>
    <xf numFmtId="0" fontId="8" fillId="12" borderId="25" xfId="0" applyFont="1" applyFill="1" applyBorder="1" applyAlignment="1">
      <alignment textRotation="90"/>
    </xf>
    <xf numFmtId="0" fontId="15" fillId="12" borderId="1" xfId="0" applyFont="1" applyFill="1" applyBorder="1"/>
    <xf numFmtId="2" fontId="15" fillId="12" borderId="1" xfId="0" applyNumberFormat="1" applyFont="1" applyFill="1" applyBorder="1"/>
    <xf numFmtId="180" fontId="15" fillId="12" borderId="1" xfId="0" applyNumberFormat="1" applyFont="1" applyFill="1" applyBorder="1"/>
    <xf numFmtId="0" fontId="8" fillId="16" borderId="15" xfId="0" applyFont="1" applyFill="1" applyBorder="1" applyAlignment="1">
      <alignment textRotation="90"/>
    </xf>
    <xf numFmtId="0" fontId="8" fillId="16" borderId="5" xfId="0" applyFont="1" applyFill="1" applyBorder="1" applyAlignment="1">
      <alignment textRotation="90"/>
    </xf>
    <xf numFmtId="0" fontId="8" fillId="16" borderId="14" xfId="0" applyFont="1" applyFill="1" applyBorder="1" applyAlignment="1">
      <alignment textRotation="90"/>
    </xf>
    <xf numFmtId="0" fontId="15" fillId="16" borderId="1" xfId="0" applyFont="1" applyFill="1" applyBorder="1"/>
    <xf numFmtId="2" fontId="15" fillId="16" borderId="1" xfId="0" applyNumberFormat="1" applyFont="1" applyFill="1" applyBorder="1"/>
    <xf numFmtId="170" fontId="15" fillId="16" borderId="1" xfId="2" applyNumberFormat="1" applyFont="1" applyFill="1" applyBorder="1"/>
    <xf numFmtId="170" fontId="15" fillId="16" borderId="1" xfId="1" applyFont="1" applyFill="1" applyBorder="1"/>
    <xf numFmtId="180" fontId="15" fillId="16" borderId="1" xfId="2" applyNumberFormat="1" applyFont="1" applyFill="1" applyBorder="1"/>
    <xf numFmtId="0" fontId="0" fillId="16" borderId="1" xfId="0" applyFill="1" applyBorder="1"/>
    <xf numFmtId="2" fontId="0" fillId="16" borderId="1" xfId="0" applyNumberFormat="1" applyFill="1" applyBorder="1"/>
    <xf numFmtId="170" fontId="16" fillId="16" borderId="1" xfId="2" applyNumberFormat="1" applyFont="1" applyFill="1" applyBorder="1"/>
    <xf numFmtId="0" fontId="0" fillId="9" borderId="78" xfId="0" applyFill="1" applyBorder="1"/>
    <xf numFmtId="0" fontId="0" fillId="9" borderId="11" xfId="0" applyFill="1" applyBorder="1"/>
    <xf numFmtId="170" fontId="21" fillId="15" borderId="52" xfId="0" applyNumberFormat="1" applyFont="1" applyFill="1" applyBorder="1"/>
    <xf numFmtId="0" fontId="15" fillId="9" borderId="16" xfId="0" applyFont="1" applyFill="1" applyBorder="1"/>
    <xf numFmtId="0" fontId="15" fillId="9" borderId="79" xfId="0" applyFont="1" applyFill="1" applyBorder="1"/>
    <xf numFmtId="0" fontId="15" fillId="9" borderId="18" xfId="0" applyFont="1" applyFill="1" applyBorder="1"/>
    <xf numFmtId="2" fontId="15" fillId="9" borderId="18" xfId="0" applyNumberFormat="1" applyFont="1" applyFill="1" applyBorder="1"/>
    <xf numFmtId="170" fontId="15" fillId="9" borderId="18" xfId="2" applyNumberFormat="1" applyFont="1" applyFill="1" applyBorder="1"/>
    <xf numFmtId="170" fontId="15" fillId="9" borderId="18" xfId="1" applyFont="1" applyFill="1" applyBorder="1"/>
    <xf numFmtId="180" fontId="15" fillId="9" borderId="18" xfId="2" applyNumberFormat="1" applyFont="1" applyFill="1" applyBorder="1"/>
    <xf numFmtId="180" fontId="15" fillId="9" borderId="18" xfId="0" applyNumberFormat="1" applyFont="1" applyFill="1" applyBorder="1"/>
    <xf numFmtId="180" fontId="15" fillId="9" borderId="19" xfId="0" applyNumberFormat="1" applyFont="1" applyFill="1" applyBorder="1"/>
    <xf numFmtId="0" fontId="0" fillId="9" borderId="29" xfId="0" applyFill="1" applyBorder="1"/>
    <xf numFmtId="0" fontId="15" fillId="9" borderId="12" xfId="0" applyFont="1" applyFill="1" applyBorder="1"/>
    <xf numFmtId="0" fontId="15" fillId="9" borderId="30" xfId="0" applyFont="1" applyFill="1" applyBorder="1"/>
    <xf numFmtId="0" fontId="15" fillId="9" borderId="1" xfId="0" applyFont="1" applyFill="1" applyBorder="1"/>
    <xf numFmtId="2" fontId="15" fillId="9" borderId="1" xfId="0" applyNumberFormat="1" applyFont="1" applyFill="1" applyBorder="1"/>
    <xf numFmtId="170" fontId="15" fillId="9" borderId="1" xfId="2" applyNumberFormat="1" applyFont="1" applyFill="1" applyBorder="1"/>
    <xf numFmtId="170" fontId="15" fillId="9" borderId="1" xfId="1" applyFont="1" applyFill="1" applyBorder="1"/>
    <xf numFmtId="180" fontId="15" fillId="9" borderId="1" xfId="2" applyNumberFormat="1" applyFont="1" applyFill="1" applyBorder="1"/>
    <xf numFmtId="180" fontId="15" fillId="9" borderId="1" xfId="0" applyNumberFormat="1" applyFont="1" applyFill="1" applyBorder="1"/>
    <xf numFmtId="180" fontId="15" fillId="9" borderId="20" xfId="0" applyNumberFormat="1" applyFont="1" applyFill="1" applyBorder="1"/>
    <xf numFmtId="180" fontId="20" fillId="15" borderId="52" xfId="0" applyNumberFormat="1" applyFont="1" applyFill="1" applyBorder="1"/>
    <xf numFmtId="0" fontId="8" fillId="15" borderId="80" xfId="0" applyFont="1" applyFill="1" applyBorder="1" applyAlignment="1">
      <alignment textRotation="90"/>
    </xf>
    <xf numFmtId="0" fontId="0" fillId="5" borderId="22" xfId="0" applyFill="1" applyBorder="1"/>
    <xf numFmtId="0" fontId="0" fillId="5" borderId="81" xfId="0" applyFill="1" applyBorder="1"/>
    <xf numFmtId="0" fontId="14" fillId="10" borderId="71" xfId="0" applyFont="1" applyFill="1" applyBorder="1" applyAlignment="1">
      <alignment horizontal="right" vertical="center"/>
    </xf>
    <xf numFmtId="0" fontId="0" fillId="10" borderId="72" xfId="0" applyFill="1" applyBorder="1" applyAlignment="1">
      <alignment horizontal="right" vertical="center"/>
    </xf>
    <xf numFmtId="0" fontId="0" fillId="10" borderId="73" xfId="0" applyFill="1" applyBorder="1" applyAlignment="1">
      <alignment horizontal="right" vertical="center"/>
    </xf>
    <xf numFmtId="0" fontId="15" fillId="11" borderId="47" xfId="0" applyFont="1" applyFill="1" applyBorder="1" applyAlignment="1">
      <alignment horizontal="right"/>
    </xf>
    <xf numFmtId="0" fontId="15" fillId="11" borderId="51" xfId="0" applyFont="1" applyFill="1" applyBorder="1" applyAlignment="1">
      <alignment horizontal="right"/>
    </xf>
  </cellXfs>
  <cellStyles count="3">
    <cellStyle name="Euro" xfId="1"/>
    <cellStyle name="Standaard" xfId="0" builtinId="0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6"/>
  <sheetViews>
    <sheetView tabSelected="1" zoomScale="85" zoomScaleNormal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T35" sqref="T35"/>
    </sheetView>
  </sheetViews>
  <sheetFormatPr defaultRowHeight="12.75" x14ac:dyDescent="0.2"/>
  <cols>
    <col min="1" max="1" width="9.5703125" bestFit="1" customWidth="1"/>
    <col min="2" max="2" width="31.140625" customWidth="1"/>
    <col min="3" max="8" width="6.7109375" customWidth="1"/>
    <col min="9" max="9" width="9.5703125" customWidth="1"/>
    <col min="10" max="10" width="10.42578125" customWidth="1"/>
    <col min="11" max="11" width="13" customWidth="1"/>
    <col min="12" max="13" width="6.7109375" customWidth="1"/>
    <col min="14" max="14" width="8.42578125" customWidth="1"/>
    <col min="15" max="15" width="14.5703125" customWidth="1"/>
    <col min="16" max="18" width="6.7109375" customWidth="1"/>
    <col min="19" max="19" width="13" customWidth="1"/>
    <col min="20" max="20" width="15.28515625" customWidth="1"/>
  </cols>
  <sheetData>
    <row r="1" spans="1:21" ht="24.95" customHeight="1" thickTop="1" thickBot="1" x14ac:dyDescent="0.45">
      <c r="A1" s="31"/>
      <c r="B1" s="32" t="s">
        <v>30</v>
      </c>
      <c r="C1" s="33"/>
      <c r="D1" s="33"/>
      <c r="E1" s="33"/>
      <c r="F1" s="33"/>
      <c r="G1" s="34" t="s">
        <v>31</v>
      </c>
      <c r="H1" s="35"/>
      <c r="I1" s="35"/>
      <c r="J1" s="36"/>
      <c r="K1" s="37" t="s">
        <v>32</v>
      </c>
      <c r="L1" s="38"/>
      <c r="M1" s="38"/>
      <c r="N1" s="39"/>
      <c r="O1" s="40" t="s">
        <v>33</v>
      </c>
      <c r="P1" s="41"/>
      <c r="Q1" s="41"/>
      <c r="R1" s="41"/>
      <c r="S1" s="42"/>
      <c r="T1" s="43"/>
    </row>
    <row r="2" spans="1:21" s="5" customFormat="1" ht="193.5" customHeight="1" thickBot="1" x14ac:dyDescent="0.25">
      <c r="A2" s="47" t="s">
        <v>2</v>
      </c>
      <c r="B2" s="48" t="s">
        <v>34</v>
      </c>
      <c r="C2" s="49" t="s">
        <v>35</v>
      </c>
      <c r="D2" s="30" t="s">
        <v>36</v>
      </c>
      <c r="E2" s="30" t="s">
        <v>37</v>
      </c>
      <c r="F2" s="126" t="s">
        <v>38</v>
      </c>
      <c r="G2" s="227" t="s">
        <v>39</v>
      </c>
      <c r="H2" s="227" t="s">
        <v>40</v>
      </c>
      <c r="I2" s="227" t="s">
        <v>41</v>
      </c>
      <c r="J2" s="227" t="s">
        <v>42</v>
      </c>
      <c r="K2" s="201" t="s">
        <v>3</v>
      </c>
      <c r="L2" s="201" t="s">
        <v>40</v>
      </c>
      <c r="M2" s="201" t="s">
        <v>43</v>
      </c>
      <c r="N2" s="201" t="s">
        <v>32</v>
      </c>
      <c r="O2" s="206" t="s">
        <v>29</v>
      </c>
      <c r="P2" s="206" t="s">
        <v>35</v>
      </c>
      <c r="Q2" s="206" t="s">
        <v>0</v>
      </c>
      <c r="R2" s="206" t="s">
        <v>44</v>
      </c>
      <c r="S2" s="206" t="s">
        <v>45</v>
      </c>
      <c r="T2" s="211" t="s">
        <v>46</v>
      </c>
      <c r="U2" s="4"/>
    </row>
    <row r="3" spans="1:21" s="3" customFormat="1" ht="15" customHeight="1" x14ac:dyDescent="0.2">
      <c r="A3" s="237"/>
      <c r="B3" s="50" t="s">
        <v>24</v>
      </c>
      <c r="C3" s="51"/>
      <c r="D3" s="52"/>
      <c r="E3" s="52"/>
      <c r="F3" s="52"/>
      <c r="G3" s="53"/>
      <c r="H3" s="54"/>
      <c r="I3" s="55"/>
      <c r="J3" s="55"/>
      <c r="K3" s="53"/>
      <c r="L3" s="54"/>
      <c r="M3" s="53"/>
      <c r="N3" s="56"/>
      <c r="O3" s="53"/>
      <c r="P3" s="53"/>
      <c r="Q3" s="53"/>
      <c r="R3" s="53"/>
      <c r="S3" s="56"/>
      <c r="T3" s="57"/>
    </row>
    <row r="4" spans="1:21" s="3" customFormat="1" ht="15" customHeight="1" x14ac:dyDescent="0.2">
      <c r="A4" s="44"/>
      <c r="B4" s="45" t="s">
        <v>21</v>
      </c>
      <c r="C4" s="9">
        <v>3</v>
      </c>
      <c r="D4" s="10" t="s">
        <v>6</v>
      </c>
      <c r="E4" s="11">
        <v>60</v>
      </c>
      <c r="F4" s="11"/>
      <c r="G4" s="234">
        <v>1</v>
      </c>
      <c r="H4" s="235">
        <f>C4*E4/60</f>
        <v>3</v>
      </c>
      <c r="I4" s="236">
        <v>40</v>
      </c>
      <c r="J4" s="236">
        <f t="shared" ref="J4:J34" si="0">G4*H4*I4</f>
        <v>120</v>
      </c>
      <c r="K4" s="202"/>
      <c r="L4" s="203">
        <f t="shared" ref="L4:L34" si="1">H4</f>
        <v>3</v>
      </c>
      <c r="M4" s="202"/>
      <c r="N4" s="204">
        <f t="shared" ref="N4:N34" si="2">L4*M4</f>
        <v>0</v>
      </c>
      <c r="O4" s="207" t="s">
        <v>47</v>
      </c>
      <c r="P4" s="208">
        <v>1</v>
      </c>
      <c r="Q4" s="208"/>
      <c r="R4" s="208">
        <v>25</v>
      </c>
      <c r="S4" s="209">
        <f>P4*R4</f>
        <v>25</v>
      </c>
      <c r="T4" s="212">
        <f>J4+N4+S4</f>
        <v>145</v>
      </c>
    </row>
    <row r="5" spans="1:21" s="3" customFormat="1" ht="15" customHeight="1" x14ac:dyDescent="0.2">
      <c r="A5" s="44"/>
      <c r="B5" s="45" t="s">
        <v>83</v>
      </c>
      <c r="C5" s="9">
        <v>1</v>
      </c>
      <c r="D5" s="10" t="s">
        <v>6</v>
      </c>
      <c r="E5" s="11">
        <v>240</v>
      </c>
      <c r="F5" s="11"/>
      <c r="G5" s="234">
        <v>1</v>
      </c>
      <c r="H5" s="235">
        <f>C5*E5/60</f>
        <v>4</v>
      </c>
      <c r="I5" s="236">
        <v>40</v>
      </c>
      <c r="J5" s="236">
        <f t="shared" si="0"/>
        <v>160</v>
      </c>
      <c r="K5" s="202"/>
      <c r="L5" s="203">
        <f t="shared" si="1"/>
        <v>4</v>
      </c>
      <c r="M5" s="202"/>
      <c r="N5" s="204">
        <f t="shared" si="2"/>
        <v>0</v>
      </c>
      <c r="O5" s="208"/>
      <c r="P5" s="208"/>
      <c r="Q5" s="208"/>
      <c r="R5" s="208"/>
      <c r="S5" s="209">
        <f>P5*R5</f>
        <v>0</v>
      </c>
      <c r="T5" s="212">
        <f>J5+N5+S5</f>
        <v>160</v>
      </c>
    </row>
    <row r="6" spans="1:21" s="3" customFormat="1" ht="15" customHeight="1" x14ac:dyDescent="0.2">
      <c r="A6" s="44"/>
      <c r="B6" s="45" t="s">
        <v>82</v>
      </c>
      <c r="C6" s="9"/>
      <c r="D6" s="11"/>
      <c r="E6" s="11"/>
      <c r="F6" s="11"/>
      <c r="G6" s="234">
        <v>1</v>
      </c>
      <c r="H6" s="235">
        <f>C6*E6/60</f>
        <v>0</v>
      </c>
      <c r="I6" s="236">
        <v>50</v>
      </c>
      <c r="J6" s="236">
        <f t="shared" si="0"/>
        <v>0</v>
      </c>
      <c r="K6" s="202"/>
      <c r="L6" s="203">
        <f t="shared" si="1"/>
        <v>0</v>
      </c>
      <c r="M6" s="202"/>
      <c r="N6" s="204">
        <f t="shared" si="2"/>
        <v>0</v>
      </c>
      <c r="O6" s="207" t="s">
        <v>84</v>
      </c>
      <c r="P6" s="207">
        <v>1</v>
      </c>
      <c r="Q6" s="207" t="s">
        <v>197</v>
      </c>
      <c r="R6" s="208">
        <v>16</v>
      </c>
      <c r="S6" s="209">
        <f>P6*R6</f>
        <v>16</v>
      </c>
      <c r="T6" s="212">
        <f>J6+N6+S6</f>
        <v>16</v>
      </c>
    </row>
    <row r="7" spans="1:21" s="3" customFormat="1" ht="15" customHeight="1" x14ac:dyDescent="0.2">
      <c r="A7" s="238"/>
      <c r="B7" s="58" t="s">
        <v>48</v>
      </c>
      <c r="C7" s="59"/>
      <c r="D7" s="60"/>
      <c r="E7" s="60"/>
      <c r="F7" s="60"/>
      <c r="G7" s="60"/>
      <c r="H7" s="61">
        <f>C7*E7/60</f>
        <v>0</v>
      </c>
      <c r="I7" s="62"/>
      <c r="J7" s="62"/>
      <c r="K7" s="60"/>
      <c r="L7" s="61"/>
      <c r="M7" s="60"/>
      <c r="N7" s="63"/>
      <c r="O7" s="60"/>
      <c r="P7" s="60"/>
      <c r="Q7" s="60"/>
      <c r="R7" s="60"/>
      <c r="S7" s="63"/>
      <c r="T7" s="64"/>
    </row>
    <row r="8" spans="1:21" s="3" customFormat="1" ht="15" customHeight="1" x14ac:dyDescent="0.2">
      <c r="A8" s="44"/>
      <c r="B8" s="45"/>
      <c r="C8" s="9"/>
      <c r="D8" s="11"/>
      <c r="E8" s="11"/>
      <c r="F8" s="11"/>
      <c r="G8" s="234"/>
      <c r="H8" s="235">
        <f t="shared" ref="H8:H34" si="3">C8*E8/60</f>
        <v>0</v>
      </c>
      <c r="I8" s="236"/>
      <c r="J8" s="236">
        <f t="shared" si="0"/>
        <v>0</v>
      </c>
      <c r="K8" s="202"/>
      <c r="L8" s="203">
        <f t="shared" si="1"/>
        <v>0</v>
      </c>
      <c r="M8" s="202"/>
      <c r="N8" s="204">
        <f t="shared" si="2"/>
        <v>0</v>
      </c>
      <c r="O8" s="208"/>
      <c r="P8" s="208"/>
      <c r="Q8" s="208"/>
      <c r="R8" s="208"/>
      <c r="S8" s="209">
        <f>P8*R8</f>
        <v>0</v>
      </c>
      <c r="T8" s="212">
        <f>J8+N8+S8</f>
        <v>0</v>
      </c>
    </row>
    <row r="9" spans="1:21" s="3" customFormat="1" ht="15" customHeight="1" x14ac:dyDescent="0.2">
      <c r="A9" s="44"/>
      <c r="B9" s="46"/>
      <c r="C9" s="9"/>
      <c r="D9" s="11"/>
      <c r="E9" s="11"/>
      <c r="F9" s="11"/>
      <c r="G9" s="234"/>
      <c r="H9" s="235">
        <f t="shared" si="3"/>
        <v>0</v>
      </c>
      <c r="I9" s="236"/>
      <c r="J9" s="236">
        <f t="shared" si="0"/>
        <v>0</v>
      </c>
      <c r="K9" s="202"/>
      <c r="L9" s="203">
        <f t="shared" si="1"/>
        <v>0</v>
      </c>
      <c r="M9" s="202"/>
      <c r="N9" s="204">
        <f t="shared" si="2"/>
        <v>0</v>
      </c>
      <c r="O9" s="208"/>
      <c r="P9" s="208"/>
      <c r="Q9" s="208"/>
      <c r="R9" s="208"/>
      <c r="S9" s="209">
        <f>P9*R9</f>
        <v>0</v>
      </c>
      <c r="T9" s="212">
        <f>J9+N9+S9</f>
        <v>0</v>
      </c>
    </row>
    <row r="10" spans="1:21" s="3" customFormat="1" ht="15" customHeight="1" x14ac:dyDescent="0.2">
      <c r="A10" s="238"/>
      <c r="B10" s="58" t="s">
        <v>49</v>
      </c>
      <c r="C10" s="59"/>
      <c r="D10" s="60"/>
      <c r="E10" s="60"/>
      <c r="F10" s="60"/>
      <c r="G10" s="60"/>
      <c r="H10" s="61"/>
      <c r="I10" s="62"/>
      <c r="J10" s="62"/>
      <c r="K10" s="60"/>
      <c r="L10" s="61"/>
      <c r="M10" s="60"/>
      <c r="N10" s="63"/>
      <c r="O10" s="60"/>
      <c r="P10" s="60"/>
      <c r="Q10" s="60"/>
      <c r="R10" s="60"/>
      <c r="S10" s="63"/>
      <c r="T10" s="64"/>
    </row>
    <row r="11" spans="1:21" s="3" customFormat="1" ht="15" customHeight="1" x14ac:dyDescent="0.2">
      <c r="A11" s="44"/>
      <c r="B11" s="46"/>
      <c r="C11" s="9"/>
      <c r="D11" s="11"/>
      <c r="E11" s="11"/>
      <c r="F11" s="11"/>
      <c r="G11" s="234"/>
      <c r="H11" s="235">
        <f>C11*E11/60</f>
        <v>0</v>
      </c>
      <c r="I11" s="236"/>
      <c r="J11" s="236">
        <f t="shared" si="0"/>
        <v>0</v>
      </c>
      <c r="K11" s="202"/>
      <c r="L11" s="203">
        <f t="shared" si="1"/>
        <v>0</v>
      </c>
      <c r="M11" s="202"/>
      <c r="N11" s="204">
        <f t="shared" si="2"/>
        <v>0</v>
      </c>
      <c r="O11" s="208"/>
      <c r="P11" s="208"/>
      <c r="Q11" s="208"/>
      <c r="R11" s="208"/>
      <c r="S11" s="209">
        <f>P11*R11</f>
        <v>0</v>
      </c>
      <c r="T11" s="212">
        <f>J11+N11+S11</f>
        <v>0</v>
      </c>
    </row>
    <row r="12" spans="1:21" s="3" customFormat="1" ht="15" customHeight="1" x14ac:dyDescent="0.2">
      <c r="A12" s="44"/>
      <c r="B12" s="46"/>
      <c r="C12" s="9"/>
      <c r="D12" s="11"/>
      <c r="E12" s="11"/>
      <c r="F12" s="11"/>
      <c r="G12" s="234"/>
      <c r="H12" s="235">
        <f t="shared" si="3"/>
        <v>0</v>
      </c>
      <c r="I12" s="236"/>
      <c r="J12" s="236">
        <f t="shared" si="0"/>
        <v>0</v>
      </c>
      <c r="K12" s="202"/>
      <c r="L12" s="203">
        <f t="shared" si="1"/>
        <v>0</v>
      </c>
      <c r="M12" s="202"/>
      <c r="N12" s="204">
        <f t="shared" si="2"/>
        <v>0</v>
      </c>
      <c r="O12" s="208"/>
      <c r="P12" s="208"/>
      <c r="Q12" s="208"/>
      <c r="R12" s="208"/>
      <c r="S12" s="209">
        <f>P12*R12</f>
        <v>0</v>
      </c>
      <c r="T12" s="212">
        <f>J12+N12+S12</f>
        <v>0</v>
      </c>
    </row>
    <row r="13" spans="1:21" s="3" customFormat="1" ht="15" customHeight="1" x14ac:dyDescent="0.2">
      <c r="A13" s="238"/>
      <c r="B13" s="58" t="s">
        <v>22</v>
      </c>
      <c r="C13" s="59"/>
      <c r="D13" s="60"/>
      <c r="E13" s="60"/>
      <c r="F13" s="60"/>
      <c r="G13" s="60"/>
      <c r="H13" s="61"/>
      <c r="I13" s="62"/>
      <c r="J13" s="62"/>
      <c r="K13" s="60"/>
      <c r="L13" s="61"/>
      <c r="M13" s="60"/>
      <c r="N13" s="63"/>
      <c r="O13" s="60"/>
      <c r="P13" s="60"/>
      <c r="Q13" s="60"/>
      <c r="R13" s="60"/>
      <c r="S13" s="63"/>
      <c r="T13" s="64"/>
    </row>
    <row r="14" spans="1:21" s="3" customFormat="1" ht="15" customHeight="1" x14ac:dyDescent="0.2">
      <c r="A14" s="44"/>
      <c r="B14" s="45" t="s">
        <v>50</v>
      </c>
      <c r="C14" s="9"/>
      <c r="D14" s="11"/>
      <c r="E14" s="11"/>
      <c r="F14" s="11"/>
      <c r="G14" s="234"/>
      <c r="H14" s="235">
        <f t="shared" si="3"/>
        <v>0</v>
      </c>
      <c r="I14" s="236"/>
      <c r="J14" s="236">
        <f t="shared" si="0"/>
        <v>0</v>
      </c>
      <c r="K14" s="202"/>
      <c r="L14" s="203">
        <f t="shared" si="1"/>
        <v>0</v>
      </c>
      <c r="M14" s="202"/>
      <c r="N14" s="204">
        <f t="shared" si="2"/>
        <v>0</v>
      </c>
      <c r="O14" s="208"/>
      <c r="P14" s="208"/>
      <c r="Q14" s="208"/>
      <c r="R14" s="208"/>
      <c r="S14" s="209">
        <f t="shared" ref="S14:S34" si="4">P14*R14</f>
        <v>0</v>
      </c>
      <c r="T14" s="212">
        <f t="shared" ref="T14:T34" si="5">J14+N14+S14</f>
        <v>0</v>
      </c>
    </row>
    <row r="15" spans="1:21" s="3" customFormat="1" ht="15" customHeight="1" x14ac:dyDescent="0.2">
      <c r="A15" s="44"/>
      <c r="B15" s="45" t="s">
        <v>51</v>
      </c>
      <c r="C15" s="9"/>
      <c r="D15" s="11"/>
      <c r="E15" s="11"/>
      <c r="F15" s="11"/>
      <c r="G15" s="234"/>
      <c r="H15" s="235">
        <f t="shared" si="3"/>
        <v>0</v>
      </c>
      <c r="I15" s="236"/>
      <c r="J15" s="236">
        <f t="shared" si="0"/>
        <v>0</v>
      </c>
      <c r="K15" s="202"/>
      <c r="L15" s="203">
        <f t="shared" si="1"/>
        <v>0</v>
      </c>
      <c r="M15" s="202"/>
      <c r="N15" s="204">
        <f t="shared" si="2"/>
        <v>0</v>
      </c>
      <c r="O15" s="208"/>
      <c r="P15" s="208"/>
      <c r="Q15" s="208"/>
      <c r="R15" s="208"/>
      <c r="S15" s="209">
        <f t="shared" si="4"/>
        <v>0</v>
      </c>
      <c r="T15" s="212">
        <f t="shared" si="5"/>
        <v>0</v>
      </c>
    </row>
    <row r="16" spans="1:21" s="3" customFormat="1" ht="15" customHeight="1" x14ac:dyDescent="0.2">
      <c r="A16" s="44"/>
      <c r="B16" s="45" t="s">
        <v>52</v>
      </c>
      <c r="C16" s="9"/>
      <c r="D16" s="11"/>
      <c r="E16" s="11"/>
      <c r="F16" s="11"/>
      <c r="G16" s="234"/>
      <c r="H16" s="235">
        <f t="shared" si="3"/>
        <v>0</v>
      </c>
      <c r="I16" s="236"/>
      <c r="J16" s="236">
        <f t="shared" si="0"/>
        <v>0</v>
      </c>
      <c r="K16" s="202"/>
      <c r="L16" s="203">
        <f t="shared" si="1"/>
        <v>0</v>
      </c>
      <c r="M16" s="202"/>
      <c r="N16" s="204">
        <f t="shared" si="2"/>
        <v>0</v>
      </c>
      <c r="O16" s="208"/>
      <c r="P16" s="208"/>
      <c r="Q16" s="208"/>
      <c r="R16" s="208"/>
      <c r="S16" s="209">
        <f t="shared" si="4"/>
        <v>0</v>
      </c>
      <c r="T16" s="212">
        <f t="shared" si="5"/>
        <v>0</v>
      </c>
    </row>
    <row r="17" spans="1:20" s="3" customFormat="1" ht="15" customHeight="1" x14ac:dyDescent="0.2">
      <c r="A17" s="44"/>
      <c r="B17" s="45" t="s">
        <v>53</v>
      </c>
      <c r="C17" s="9"/>
      <c r="D17" s="11"/>
      <c r="E17" s="11"/>
      <c r="F17" s="11"/>
      <c r="G17" s="234"/>
      <c r="H17" s="235">
        <f t="shared" si="3"/>
        <v>0</v>
      </c>
      <c r="I17" s="236"/>
      <c r="J17" s="236">
        <f t="shared" si="0"/>
        <v>0</v>
      </c>
      <c r="K17" s="202"/>
      <c r="L17" s="203">
        <f t="shared" si="1"/>
        <v>0</v>
      </c>
      <c r="M17" s="202"/>
      <c r="N17" s="204">
        <f t="shared" si="2"/>
        <v>0</v>
      </c>
      <c r="O17" s="208"/>
      <c r="P17" s="208"/>
      <c r="Q17" s="208"/>
      <c r="R17" s="208"/>
      <c r="S17" s="209">
        <f t="shared" si="4"/>
        <v>0</v>
      </c>
      <c r="T17" s="212">
        <f t="shared" si="5"/>
        <v>0</v>
      </c>
    </row>
    <row r="18" spans="1:20" s="3" customFormat="1" ht="15" customHeight="1" x14ac:dyDescent="0.2">
      <c r="A18" s="44"/>
      <c r="B18" s="46"/>
      <c r="C18" s="9"/>
      <c r="D18" s="11"/>
      <c r="E18" s="11"/>
      <c r="F18" s="11"/>
      <c r="G18" s="234"/>
      <c r="H18" s="235">
        <f t="shared" si="3"/>
        <v>0</v>
      </c>
      <c r="I18" s="236"/>
      <c r="J18" s="236">
        <f t="shared" si="0"/>
        <v>0</v>
      </c>
      <c r="K18" s="202"/>
      <c r="L18" s="203">
        <f t="shared" si="1"/>
        <v>0</v>
      </c>
      <c r="M18" s="202"/>
      <c r="N18" s="204">
        <f t="shared" si="2"/>
        <v>0</v>
      </c>
      <c r="O18" s="208"/>
      <c r="P18" s="208"/>
      <c r="Q18" s="208"/>
      <c r="R18" s="208"/>
      <c r="S18" s="209">
        <f t="shared" si="4"/>
        <v>0</v>
      </c>
      <c r="T18" s="212">
        <f t="shared" si="5"/>
        <v>0</v>
      </c>
    </row>
    <row r="19" spans="1:20" s="3" customFormat="1" ht="15" customHeight="1" x14ac:dyDescent="0.2">
      <c r="A19" s="238"/>
      <c r="B19" s="58" t="s">
        <v>54</v>
      </c>
      <c r="C19" s="59"/>
      <c r="D19" s="60"/>
      <c r="E19" s="60"/>
      <c r="F19" s="60"/>
      <c r="G19" s="60"/>
      <c r="H19" s="61">
        <f t="shared" si="3"/>
        <v>0</v>
      </c>
      <c r="I19" s="62"/>
      <c r="J19" s="62">
        <f t="shared" si="0"/>
        <v>0</v>
      </c>
      <c r="K19" s="60"/>
      <c r="L19" s="61">
        <f t="shared" si="1"/>
        <v>0</v>
      </c>
      <c r="M19" s="60"/>
      <c r="N19" s="63">
        <f t="shared" si="2"/>
        <v>0</v>
      </c>
      <c r="O19" s="60"/>
      <c r="P19" s="60"/>
      <c r="Q19" s="60"/>
      <c r="R19" s="60"/>
      <c r="S19" s="63">
        <f t="shared" si="4"/>
        <v>0</v>
      </c>
      <c r="T19" s="64">
        <f t="shared" si="5"/>
        <v>0</v>
      </c>
    </row>
    <row r="20" spans="1:20" s="3" customFormat="1" ht="15" customHeight="1" x14ac:dyDescent="0.2">
      <c r="A20" s="44"/>
      <c r="B20" s="45" t="s">
        <v>55</v>
      </c>
      <c r="C20" s="9">
        <v>1</v>
      </c>
      <c r="D20" s="10" t="s">
        <v>28</v>
      </c>
      <c r="E20" s="11"/>
      <c r="F20" s="11"/>
      <c r="G20" s="234">
        <v>5</v>
      </c>
      <c r="H20" s="235">
        <v>0.5</v>
      </c>
      <c r="I20" s="236">
        <v>35</v>
      </c>
      <c r="J20" s="236">
        <f t="shared" si="0"/>
        <v>87.5</v>
      </c>
      <c r="K20" s="205" t="s">
        <v>101</v>
      </c>
      <c r="L20" s="203">
        <f t="shared" si="1"/>
        <v>0.5</v>
      </c>
      <c r="M20" s="202">
        <v>20</v>
      </c>
      <c r="N20" s="204">
        <f t="shared" si="2"/>
        <v>10</v>
      </c>
      <c r="O20" s="207" t="s">
        <v>102</v>
      </c>
      <c r="P20" s="208">
        <v>17</v>
      </c>
      <c r="Q20" s="208"/>
      <c r="R20" s="207">
        <v>1</v>
      </c>
      <c r="S20" s="209">
        <f t="shared" si="4"/>
        <v>17</v>
      </c>
      <c r="T20" s="212">
        <f t="shared" si="5"/>
        <v>114.5</v>
      </c>
    </row>
    <row r="21" spans="1:20" s="3" customFormat="1" ht="15" customHeight="1" x14ac:dyDescent="0.2">
      <c r="A21" s="44"/>
      <c r="B21" s="45" t="s">
        <v>56</v>
      </c>
      <c r="C21" s="9">
        <v>70</v>
      </c>
      <c r="D21" s="10" t="s">
        <v>99</v>
      </c>
      <c r="E21" s="11"/>
      <c r="F21" s="11"/>
      <c r="G21" s="234">
        <v>6</v>
      </c>
      <c r="H21" s="235">
        <v>2</v>
      </c>
      <c r="I21" s="236">
        <v>35</v>
      </c>
      <c r="J21" s="236">
        <f t="shared" si="0"/>
        <v>420</v>
      </c>
      <c r="K21" s="202"/>
      <c r="L21" s="203">
        <f t="shared" si="1"/>
        <v>2</v>
      </c>
      <c r="M21" s="202"/>
      <c r="N21" s="204">
        <f t="shared" si="2"/>
        <v>0</v>
      </c>
      <c r="O21" s="208"/>
      <c r="P21" s="208"/>
      <c r="Q21" s="208"/>
      <c r="R21" s="208"/>
      <c r="S21" s="209">
        <f t="shared" si="4"/>
        <v>0</v>
      </c>
      <c r="T21" s="212">
        <f t="shared" si="5"/>
        <v>420</v>
      </c>
    </row>
    <row r="22" spans="1:20" s="3" customFormat="1" ht="15" customHeight="1" x14ac:dyDescent="0.2">
      <c r="A22" s="44"/>
      <c r="B22" s="45" t="s">
        <v>57</v>
      </c>
      <c r="C22" s="9"/>
      <c r="D22" s="11"/>
      <c r="E22" s="11"/>
      <c r="F22" s="11"/>
      <c r="G22" s="234"/>
      <c r="H22" s="235">
        <f t="shared" si="3"/>
        <v>0</v>
      </c>
      <c r="I22" s="236"/>
      <c r="J22" s="236">
        <f t="shared" si="0"/>
        <v>0</v>
      </c>
      <c r="K22" s="202"/>
      <c r="L22" s="203">
        <f t="shared" si="1"/>
        <v>0</v>
      </c>
      <c r="M22" s="202"/>
      <c r="N22" s="204">
        <f t="shared" si="2"/>
        <v>0</v>
      </c>
      <c r="O22" s="208"/>
      <c r="P22" s="208"/>
      <c r="Q22" s="208"/>
      <c r="R22" s="208"/>
      <c r="S22" s="209">
        <f t="shared" si="4"/>
        <v>0</v>
      </c>
      <c r="T22" s="212">
        <f t="shared" si="5"/>
        <v>0</v>
      </c>
    </row>
    <row r="23" spans="1:20" s="3" customFormat="1" ht="15" customHeight="1" x14ac:dyDescent="0.2">
      <c r="A23" s="44"/>
      <c r="B23" s="45" t="s">
        <v>58</v>
      </c>
      <c r="C23" s="9"/>
      <c r="D23" s="11"/>
      <c r="E23" s="11"/>
      <c r="F23" s="11"/>
      <c r="G23" s="234"/>
      <c r="H23" s="235">
        <f t="shared" si="3"/>
        <v>0</v>
      </c>
      <c r="I23" s="236"/>
      <c r="J23" s="236">
        <f t="shared" si="0"/>
        <v>0</v>
      </c>
      <c r="K23" s="202"/>
      <c r="L23" s="203">
        <f t="shared" si="1"/>
        <v>0</v>
      </c>
      <c r="M23" s="202"/>
      <c r="N23" s="204">
        <f t="shared" si="2"/>
        <v>0</v>
      </c>
      <c r="O23" s="208"/>
      <c r="P23" s="208"/>
      <c r="Q23" s="208"/>
      <c r="R23" s="208"/>
      <c r="S23" s="209">
        <f t="shared" si="4"/>
        <v>0</v>
      </c>
      <c r="T23" s="212">
        <f t="shared" si="5"/>
        <v>0</v>
      </c>
    </row>
    <row r="24" spans="1:20" s="3" customFormat="1" ht="15" customHeight="1" x14ac:dyDescent="0.2">
      <c r="A24" s="44"/>
      <c r="B24" s="45" t="s">
        <v>59</v>
      </c>
      <c r="C24" s="9"/>
      <c r="D24" s="11"/>
      <c r="E24" s="11"/>
      <c r="F24" s="11"/>
      <c r="G24" s="234"/>
      <c r="H24" s="235">
        <f t="shared" si="3"/>
        <v>0</v>
      </c>
      <c r="I24" s="236"/>
      <c r="J24" s="236">
        <f t="shared" si="0"/>
        <v>0</v>
      </c>
      <c r="K24" s="202"/>
      <c r="L24" s="203">
        <f t="shared" si="1"/>
        <v>0</v>
      </c>
      <c r="M24" s="202"/>
      <c r="N24" s="204">
        <f t="shared" si="2"/>
        <v>0</v>
      </c>
      <c r="O24" s="208"/>
      <c r="P24" s="208"/>
      <c r="Q24" s="208"/>
      <c r="R24" s="208"/>
      <c r="S24" s="209">
        <f t="shared" si="4"/>
        <v>0</v>
      </c>
      <c r="T24" s="212">
        <f t="shared" si="5"/>
        <v>0</v>
      </c>
    </row>
    <row r="25" spans="1:20" s="3" customFormat="1" ht="15" customHeight="1" x14ac:dyDescent="0.2">
      <c r="A25" s="44"/>
      <c r="B25" s="45"/>
      <c r="C25" s="9"/>
      <c r="D25" s="11"/>
      <c r="E25" s="11"/>
      <c r="F25" s="11"/>
      <c r="G25" s="234"/>
      <c r="H25" s="235">
        <f t="shared" si="3"/>
        <v>0</v>
      </c>
      <c r="I25" s="236"/>
      <c r="J25" s="236">
        <f t="shared" si="0"/>
        <v>0</v>
      </c>
      <c r="K25" s="202"/>
      <c r="L25" s="203">
        <f t="shared" si="1"/>
        <v>0</v>
      </c>
      <c r="M25" s="202"/>
      <c r="N25" s="204">
        <f t="shared" si="2"/>
        <v>0</v>
      </c>
      <c r="O25" s="208"/>
      <c r="P25" s="208"/>
      <c r="Q25" s="208"/>
      <c r="R25" s="208"/>
      <c r="S25" s="209">
        <f t="shared" si="4"/>
        <v>0</v>
      </c>
      <c r="T25" s="212">
        <f t="shared" si="5"/>
        <v>0</v>
      </c>
    </row>
    <row r="26" spans="1:20" s="3" customFormat="1" ht="15" customHeight="1" x14ac:dyDescent="0.2">
      <c r="A26" s="238"/>
      <c r="B26" s="58" t="s">
        <v>25</v>
      </c>
      <c r="C26" s="59"/>
      <c r="D26" s="60"/>
      <c r="E26" s="60"/>
      <c r="F26" s="60"/>
      <c r="G26" s="60"/>
      <c r="H26" s="61">
        <f t="shared" si="3"/>
        <v>0</v>
      </c>
      <c r="I26" s="62"/>
      <c r="J26" s="62">
        <f t="shared" si="0"/>
        <v>0</v>
      </c>
      <c r="K26" s="60"/>
      <c r="L26" s="61">
        <f t="shared" si="1"/>
        <v>0</v>
      </c>
      <c r="M26" s="60"/>
      <c r="N26" s="63">
        <f t="shared" si="2"/>
        <v>0</v>
      </c>
      <c r="O26" s="60"/>
      <c r="P26" s="60"/>
      <c r="Q26" s="60"/>
      <c r="R26" s="60"/>
      <c r="S26" s="63">
        <f t="shared" si="4"/>
        <v>0</v>
      </c>
      <c r="T26" s="64">
        <f t="shared" si="5"/>
        <v>0</v>
      </c>
    </row>
    <row r="27" spans="1:20" s="3" customFormat="1" ht="15" customHeight="1" x14ac:dyDescent="0.2">
      <c r="A27" s="44"/>
      <c r="B27" s="46"/>
      <c r="C27" s="9"/>
      <c r="D27" s="11"/>
      <c r="E27" s="11"/>
      <c r="F27" s="11"/>
      <c r="G27" s="234"/>
      <c r="H27" s="235">
        <f t="shared" si="3"/>
        <v>0</v>
      </c>
      <c r="I27" s="236"/>
      <c r="J27" s="236">
        <f t="shared" si="0"/>
        <v>0</v>
      </c>
      <c r="K27" s="202"/>
      <c r="L27" s="203">
        <f t="shared" si="1"/>
        <v>0</v>
      </c>
      <c r="M27" s="202"/>
      <c r="N27" s="204">
        <f t="shared" si="2"/>
        <v>0</v>
      </c>
      <c r="O27" s="208"/>
      <c r="P27" s="208"/>
      <c r="Q27" s="208"/>
      <c r="R27" s="208"/>
      <c r="S27" s="209">
        <f t="shared" si="4"/>
        <v>0</v>
      </c>
      <c r="T27" s="212">
        <f t="shared" si="5"/>
        <v>0</v>
      </c>
    </row>
    <row r="28" spans="1:20" s="3" customFormat="1" ht="15" customHeight="1" x14ac:dyDescent="0.2">
      <c r="A28" s="44"/>
      <c r="B28" s="46"/>
      <c r="C28" s="9"/>
      <c r="D28" s="11"/>
      <c r="E28" s="11"/>
      <c r="F28" s="11"/>
      <c r="G28" s="234"/>
      <c r="H28" s="235">
        <f t="shared" si="3"/>
        <v>0</v>
      </c>
      <c r="I28" s="236"/>
      <c r="J28" s="236">
        <f t="shared" si="0"/>
        <v>0</v>
      </c>
      <c r="K28" s="202"/>
      <c r="L28" s="203">
        <f t="shared" si="1"/>
        <v>0</v>
      </c>
      <c r="M28" s="202"/>
      <c r="N28" s="204">
        <f t="shared" si="2"/>
        <v>0</v>
      </c>
      <c r="O28" s="208"/>
      <c r="P28" s="208"/>
      <c r="Q28" s="208"/>
      <c r="R28" s="208"/>
      <c r="S28" s="209">
        <f t="shared" si="4"/>
        <v>0</v>
      </c>
      <c r="T28" s="212">
        <f t="shared" si="5"/>
        <v>0</v>
      </c>
    </row>
    <row r="29" spans="1:20" s="3" customFormat="1" ht="15" customHeight="1" x14ac:dyDescent="0.2">
      <c r="A29" s="238"/>
      <c r="B29" s="58" t="s">
        <v>27</v>
      </c>
      <c r="C29" s="59"/>
      <c r="D29" s="60"/>
      <c r="E29" s="60"/>
      <c r="F29" s="60"/>
      <c r="G29" s="60"/>
      <c r="H29" s="61">
        <f t="shared" si="3"/>
        <v>0</v>
      </c>
      <c r="I29" s="62"/>
      <c r="J29" s="62">
        <f t="shared" si="0"/>
        <v>0</v>
      </c>
      <c r="K29" s="60"/>
      <c r="L29" s="61">
        <f t="shared" si="1"/>
        <v>0</v>
      </c>
      <c r="M29" s="60"/>
      <c r="N29" s="63">
        <f t="shared" si="2"/>
        <v>0</v>
      </c>
      <c r="O29" s="60"/>
      <c r="P29" s="60"/>
      <c r="Q29" s="60"/>
      <c r="R29" s="60"/>
      <c r="S29" s="63">
        <f t="shared" si="4"/>
        <v>0</v>
      </c>
      <c r="T29" s="64">
        <f t="shared" si="5"/>
        <v>0</v>
      </c>
    </row>
    <row r="30" spans="1:20" s="3" customFormat="1" ht="15" customHeight="1" x14ac:dyDescent="0.2">
      <c r="A30" s="44"/>
      <c r="B30" s="46"/>
      <c r="C30" s="9"/>
      <c r="D30" s="11"/>
      <c r="E30" s="11"/>
      <c r="F30" s="11"/>
      <c r="G30" s="234"/>
      <c r="H30" s="235">
        <f t="shared" si="3"/>
        <v>0</v>
      </c>
      <c r="I30" s="236"/>
      <c r="J30" s="236">
        <f t="shared" si="0"/>
        <v>0</v>
      </c>
      <c r="K30" s="202"/>
      <c r="L30" s="203">
        <f t="shared" si="1"/>
        <v>0</v>
      </c>
      <c r="M30" s="202"/>
      <c r="N30" s="204">
        <f t="shared" si="2"/>
        <v>0</v>
      </c>
      <c r="O30" s="208"/>
      <c r="P30" s="208"/>
      <c r="Q30" s="208"/>
      <c r="R30" s="208"/>
      <c r="S30" s="209">
        <f t="shared" si="4"/>
        <v>0</v>
      </c>
      <c r="T30" s="212">
        <f t="shared" si="5"/>
        <v>0</v>
      </c>
    </row>
    <row r="31" spans="1:20" s="3" customFormat="1" ht="15" customHeight="1" x14ac:dyDescent="0.2">
      <c r="A31" s="44"/>
      <c r="B31" s="46"/>
      <c r="C31" s="9"/>
      <c r="D31" s="11"/>
      <c r="E31" s="11"/>
      <c r="F31" s="11"/>
      <c r="G31" s="234"/>
      <c r="H31" s="235">
        <f t="shared" si="3"/>
        <v>0</v>
      </c>
      <c r="I31" s="236"/>
      <c r="J31" s="236">
        <f t="shared" si="0"/>
        <v>0</v>
      </c>
      <c r="K31" s="202"/>
      <c r="L31" s="203">
        <f t="shared" si="1"/>
        <v>0</v>
      </c>
      <c r="M31" s="202"/>
      <c r="N31" s="204">
        <f t="shared" si="2"/>
        <v>0</v>
      </c>
      <c r="O31" s="208"/>
      <c r="P31" s="208"/>
      <c r="Q31" s="208"/>
      <c r="R31" s="208"/>
      <c r="S31" s="209">
        <f t="shared" si="4"/>
        <v>0</v>
      </c>
      <c r="T31" s="212">
        <f t="shared" si="5"/>
        <v>0</v>
      </c>
    </row>
    <row r="32" spans="1:20" s="3" customFormat="1" ht="15" customHeight="1" x14ac:dyDescent="0.2">
      <c r="A32" s="238"/>
      <c r="B32" s="58" t="s">
        <v>26</v>
      </c>
      <c r="C32" s="59"/>
      <c r="D32" s="60"/>
      <c r="E32" s="60"/>
      <c r="F32" s="60"/>
      <c r="G32" s="60"/>
      <c r="H32" s="61">
        <f t="shared" si="3"/>
        <v>0</v>
      </c>
      <c r="I32" s="62"/>
      <c r="J32" s="62">
        <f t="shared" si="0"/>
        <v>0</v>
      </c>
      <c r="K32" s="60"/>
      <c r="L32" s="61">
        <f t="shared" si="1"/>
        <v>0</v>
      </c>
      <c r="M32" s="60"/>
      <c r="N32" s="63">
        <f t="shared" si="2"/>
        <v>0</v>
      </c>
      <c r="O32" s="60"/>
      <c r="P32" s="60"/>
      <c r="Q32" s="60"/>
      <c r="R32" s="60"/>
      <c r="S32" s="63">
        <f t="shared" si="4"/>
        <v>0</v>
      </c>
      <c r="T32" s="64">
        <f t="shared" si="5"/>
        <v>0</v>
      </c>
    </row>
    <row r="33" spans="1:20" s="3" customFormat="1" ht="15" customHeight="1" x14ac:dyDescent="0.2">
      <c r="A33" s="44"/>
      <c r="B33" s="46"/>
      <c r="C33" s="9"/>
      <c r="D33" s="11"/>
      <c r="E33" s="11"/>
      <c r="F33" s="11"/>
      <c r="G33" s="234"/>
      <c r="H33" s="235">
        <f t="shared" si="3"/>
        <v>0</v>
      </c>
      <c r="I33" s="236"/>
      <c r="J33" s="236">
        <f t="shared" si="0"/>
        <v>0</v>
      </c>
      <c r="K33" s="202"/>
      <c r="L33" s="203">
        <f t="shared" si="1"/>
        <v>0</v>
      </c>
      <c r="M33" s="202"/>
      <c r="N33" s="204">
        <f t="shared" si="2"/>
        <v>0</v>
      </c>
      <c r="O33" s="208"/>
      <c r="P33" s="208"/>
      <c r="Q33" s="208"/>
      <c r="R33" s="208"/>
      <c r="S33" s="209">
        <f t="shared" si="4"/>
        <v>0</v>
      </c>
      <c r="T33" s="212">
        <f t="shared" si="5"/>
        <v>0</v>
      </c>
    </row>
    <row r="34" spans="1:20" s="3" customFormat="1" ht="15" customHeight="1" x14ac:dyDescent="0.2">
      <c r="A34" s="44"/>
      <c r="B34" s="46"/>
      <c r="C34" s="9"/>
      <c r="D34" s="11"/>
      <c r="E34" s="11"/>
      <c r="F34" s="11"/>
      <c r="G34" s="234"/>
      <c r="H34" s="235">
        <f t="shared" si="3"/>
        <v>0</v>
      </c>
      <c r="I34" s="236"/>
      <c r="J34" s="236">
        <f t="shared" si="0"/>
        <v>0</v>
      </c>
      <c r="K34" s="202"/>
      <c r="L34" s="203">
        <f t="shared" si="1"/>
        <v>0</v>
      </c>
      <c r="M34" s="202"/>
      <c r="N34" s="204">
        <f t="shared" si="2"/>
        <v>0</v>
      </c>
      <c r="O34" s="208"/>
      <c r="P34" s="208"/>
      <c r="Q34" s="208"/>
      <c r="R34" s="208"/>
      <c r="S34" s="209">
        <f t="shared" si="4"/>
        <v>0</v>
      </c>
      <c r="T34" s="212">
        <f t="shared" si="5"/>
        <v>0</v>
      </c>
    </row>
    <row r="35" spans="1:20" ht="15" customHeight="1" thickBot="1" x14ac:dyDescent="0.4">
      <c r="A35" s="263" t="s">
        <v>81</v>
      </c>
      <c r="B35" s="26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 s="264"/>
      <c r="O35" s="264"/>
      <c r="P35" s="264"/>
      <c r="Q35" s="264"/>
      <c r="R35" s="264"/>
      <c r="S35" s="265"/>
      <c r="T35" s="239">
        <f>SUM(T4:T34)</f>
        <v>855.5</v>
      </c>
    </row>
    <row r="36" spans="1:20" ht="18.75" thickTop="1" x14ac:dyDescent="0.25">
      <c r="A36" s="12"/>
      <c r="B36" s="13"/>
      <c r="C36" s="13"/>
      <c r="D36" s="13"/>
      <c r="E36" s="13"/>
      <c r="F36" s="13"/>
      <c r="G36" s="13"/>
      <c r="H36" s="13"/>
      <c r="I36" s="13"/>
      <c r="J36" s="2"/>
      <c r="K36" s="2"/>
      <c r="L36" s="2"/>
      <c r="M36" s="2"/>
      <c r="N36" s="2"/>
      <c r="O36" s="2"/>
      <c r="P36" s="14"/>
      <c r="Q36" s="14"/>
      <c r="R36" s="2"/>
      <c r="S36" s="2"/>
      <c r="T36" s="2"/>
    </row>
    <row r="37" spans="1:20" ht="18" x14ac:dyDescent="0.25">
      <c r="A37" s="12"/>
      <c r="B37" s="13"/>
      <c r="C37" s="13"/>
      <c r="D37" s="13"/>
      <c r="E37" s="13"/>
      <c r="F37" s="13"/>
      <c r="G37" s="13"/>
      <c r="H37" s="13"/>
      <c r="I37" s="13"/>
      <c r="J37" s="2"/>
      <c r="K37" s="2"/>
      <c r="L37" s="2"/>
      <c r="M37" s="2"/>
      <c r="N37" s="2"/>
      <c r="O37" s="2"/>
      <c r="P37" s="14"/>
      <c r="Q37" s="14"/>
      <c r="R37" s="2"/>
      <c r="S37" s="2"/>
      <c r="T37" s="2"/>
    </row>
    <row r="38" spans="1:20" ht="18" x14ac:dyDescent="0.25">
      <c r="A38" s="12" t="s">
        <v>2</v>
      </c>
      <c r="B38" s="12"/>
      <c r="C38" s="12" t="s">
        <v>60</v>
      </c>
      <c r="D38" s="13"/>
      <c r="E38" s="13"/>
      <c r="F38" s="13"/>
      <c r="G38" s="12"/>
      <c r="H38" s="13"/>
      <c r="I38" s="13"/>
      <c r="J38" s="12"/>
      <c r="K38" s="13"/>
      <c r="P38" s="15"/>
      <c r="Q38" s="15"/>
    </row>
    <row r="39" spans="1:20" ht="18" x14ac:dyDescent="0.25">
      <c r="A39" s="16" t="s">
        <v>34</v>
      </c>
      <c r="B39" s="6"/>
      <c r="C39" s="6" t="s">
        <v>60</v>
      </c>
      <c r="D39" s="6"/>
      <c r="E39" s="6"/>
      <c r="F39" s="6"/>
      <c r="G39" s="6"/>
      <c r="H39" s="17"/>
      <c r="I39" s="18"/>
      <c r="J39" s="18"/>
      <c r="K39" s="6"/>
      <c r="P39" s="15"/>
      <c r="Q39" s="15"/>
    </row>
    <row r="40" spans="1:20" ht="18" x14ac:dyDescent="0.25">
      <c r="A40" s="19" t="s">
        <v>35</v>
      </c>
      <c r="B40" s="6"/>
      <c r="C40" s="6" t="s">
        <v>61</v>
      </c>
      <c r="D40" s="6"/>
      <c r="E40" s="6"/>
      <c r="F40" s="6"/>
      <c r="G40" s="6"/>
      <c r="H40" s="6"/>
      <c r="I40" s="6"/>
      <c r="J40" s="6"/>
      <c r="K40" s="6"/>
      <c r="P40" s="15"/>
      <c r="Q40" s="15"/>
    </row>
    <row r="41" spans="1:20" ht="18" x14ac:dyDescent="0.25">
      <c r="A41" s="19" t="s">
        <v>36</v>
      </c>
      <c r="B41" s="6"/>
      <c r="C41" s="6" t="s">
        <v>60</v>
      </c>
      <c r="D41" s="6"/>
      <c r="E41" s="6"/>
      <c r="F41" s="6"/>
      <c r="G41" s="6"/>
      <c r="H41" s="6"/>
      <c r="I41" s="6"/>
      <c r="J41" s="6"/>
      <c r="K41" s="6"/>
      <c r="P41" s="15"/>
      <c r="Q41" s="15"/>
    </row>
    <row r="42" spans="1:20" ht="18" x14ac:dyDescent="0.25">
      <c r="A42" s="19" t="s">
        <v>62</v>
      </c>
      <c r="B42" s="6"/>
      <c r="C42" s="6" t="s">
        <v>60</v>
      </c>
      <c r="D42" s="6"/>
      <c r="E42" s="6"/>
      <c r="F42" s="6"/>
      <c r="G42" s="6"/>
      <c r="H42" s="6" t="s">
        <v>63</v>
      </c>
      <c r="I42" s="6"/>
      <c r="J42" s="6"/>
      <c r="K42" s="6"/>
      <c r="P42" s="15"/>
      <c r="Q42" s="15"/>
    </row>
    <row r="43" spans="1:20" ht="18" x14ac:dyDescent="0.25">
      <c r="A43" s="19" t="s">
        <v>39</v>
      </c>
      <c r="B43" s="6"/>
      <c r="C43" s="6" t="s">
        <v>60</v>
      </c>
      <c r="D43" s="6"/>
      <c r="E43" s="6"/>
      <c r="F43" s="6"/>
      <c r="G43" s="6"/>
      <c r="H43" s="6"/>
      <c r="I43" s="6"/>
      <c r="J43" s="6"/>
      <c r="K43" s="6"/>
      <c r="P43" s="15"/>
      <c r="Q43" s="15"/>
    </row>
    <row r="44" spans="1:20" ht="18" x14ac:dyDescent="0.25">
      <c r="A44" s="19" t="s">
        <v>64</v>
      </c>
      <c r="B44" s="6"/>
      <c r="C44" s="6" t="s">
        <v>65</v>
      </c>
      <c r="D44" s="6"/>
      <c r="E44" s="6"/>
      <c r="F44" s="6"/>
      <c r="G44" s="6"/>
      <c r="H44" s="6"/>
      <c r="I44" s="6"/>
      <c r="J44" s="6"/>
      <c r="K44" s="6"/>
      <c r="P44" s="15"/>
      <c r="Q44" s="15"/>
    </row>
    <row r="45" spans="1:20" ht="18" x14ac:dyDescent="0.25">
      <c r="A45" s="19" t="s">
        <v>41</v>
      </c>
      <c r="B45" s="20"/>
      <c r="C45" s="20" t="s">
        <v>66</v>
      </c>
      <c r="D45" s="20"/>
      <c r="E45" s="20"/>
      <c r="F45" s="20"/>
      <c r="G45" s="20"/>
      <c r="H45" s="20"/>
      <c r="I45" s="20"/>
      <c r="J45" s="20"/>
      <c r="K45" s="20"/>
      <c r="P45" s="15"/>
      <c r="Q45" s="15"/>
    </row>
    <row r="46" spans="1:20" ht="18" x14ac:dyDescent="0.25">
      <c r="A46" s="19" t="s">
        <v>42</v>
      </c>
      <c r="B46" s="20"/>
      <c r="C46" s="20" t="s">
        <v>65</v>
      </c>
      <c r="D46" s="20"/>
      <c r="E46" s="20"/>
      <c r="F46" s="20"/>
      <c r="G46" s="20"/>
      <c r="H46" s="20"/>
      <c r="I46" s="20"/>
      <c r="J46" s="20"/>
      <c r="K46" s="20"/>
      <c r="P46" s="15"/>
      <c r="Q46" s="15"/>
    </row>
    <row r="47" spans="1:20" ht="18" x14ac:dyDescent="0.25">
      <c r="A47" s="19" t="s">
        <v>3</v>
      </c>
      <c r="B47" s="20"/>
      <c r="C47" s="20" t="s">
        <v>60</v>
      </c>
      <c r="D47" s="20"/>
      <c r="E47" s="20"/>
      <c r="F47" s="20"/>
      <c r="G47" s="20"/>
      <c r="H47" s="20"/>
      <c r="I47" s="20"/>
      <c r="J47" s="20"/>
      <c r="K47" s="20"/>
      <c r="P47" s="15"/>
      <c r="Q47" s="15"/>
    </row>
    <row r="48" spans="1:20" ht="18" x14ac:dyDescent="0.25">
      <c r="A48" s="16" t="s">
        <v>64</v>
      </c>
      <c r="B48" s="20"/>
      <c r="C48" s="20" t="s">
        <v>65</v>
      </c>
      <c r="D48" s="20"/>
      <c r="E48" s="20"/>
      <c r="F48" s="20"/>
      <c r="G48" s="20"/>
      <c r="H48" s="20"/>
      <c r="I48" s="20"/>
      <c r="J48" s="20"/>
      <c r="K48" s="20"/>
    </row>
    <row r="49" spans="1:11" ht="18" x14ac:dyDescent="0.25">
      <c r="A49" s="19" t="s">
        <v>67</v>
      </c>
      <c r="B49" s="20"/>
      <c r="C49" s="20" t="s">
        <v>66</v>
      </c>
      <c r="D49" s="20"/>
      <c r="E49" s="20"/>
      <c r="F49" s="20"/>
      <c r="G49" s="20"/>
      <c r="H49" s="20"/>
      <c r="I49" s="20"/>
      <c r="J49" s="20"/>
      <c r="K49" s="20"/>
    </row>
    <row r="50" spans="1:11" ht="18" x14ac:dyDescent="0.25">
      <c r="A50" s="19" t="s">
        <v>32</v>
      </c>
      <c r="B50" s="20"/>
      <c r="C50" s="20" t="s">
        <v>65</v>
      </c>
      <c r="D50" s="20"/>
      <c r="E50" s="20"/>
      <c r="F50" s="20"/>
      <c r="G50" s="20"/>
      <c r="H50" s="20"/>
      <c r="I50" s="20"/>
      <c r="J50" s="20"/>
      <c r="K50" s="20"/>
    </row>
    <row r="51" spans="1:11" ht="18" x14ac:dyDescent="0.25">
      <c r="A51" s="19" t="s">
        <v>29</v>
      </c>
      <c r="B51" s="20"/>
      <c r="C51" s="20" t="s">
        <v>66</v>
      </c>
      <c r="D51" s="20"/>
      <c r="E51" s="20"/>
      <c r="F51" s="20"/>
      <c r="G51" s="20"/>
      <c r="H51" s="20"/>
      <c r="I51" s="20"/>
      <c r="J51" s="20"/>
      <c r="K51" s="20"/>
    </row>
    <row r="52" spans="1:11" ht="18" x14ac:dyDescent="0.25">
      <c r="A52" s="19" t="s">
        <v>35</v>
      </c>
      <c r="B52" s="20"/>
      <c r="C52" s="20" t="s">
        <v>61</v>
      </c>
      <c r="D52" s="20"/>
      <c r="E52" s="20"/>
      <c r="F52" s="20"/>
      <c r="G52" s="20"/>
      <c r="H52" s="20"/>
      <c r="I52" s="20"/>
      <c r="J52" s="20"/>
      <c r="K52" s="20"/>
    </row>
    <row r="53" spans="1:11" ht="18" x14ac:dyDescent="0.25">
      <c r="A53" s="12" t="s">
        <v>44</v>
      </c>
      <c r="B53" s="20"/>
      <c r="C53" s="20" t="s">
        <v>66</v>
      </c>
      <c r="D53" s="20"/>
      <c r="E53" s="20"/>
      <c r="F53" s="20"/>
      <c r="G53" s="20"/>
      <c r="H53" s="20"/>
      <c r="I53" s="20"/>
      <c r="J53" s="20"/>
      <c r="K53" s="20"/>
    </row>
    <row r="54" spans="1:11" ht="18" x14ac:dyDescent="0.25">
      <c r="A54" s="19" t="s">
        <v>64</v>
      </c>
      <c r="B54" s="20"/>
      <c r="C54" s="20" t="s">
        <v>65</v>
      </c>
      <c r="D54" s="20"/>
      <c r="E54" s="20"/>
      <c r="F54" s="20"/>
      <c r="G54" s="20"/>
      <c r="H54" s="20"/>
      <c r="I54" s="20"/>
      <c r="J54" s="20"/>
      <c r="K54" s="20"/>
    </row>
    <row r="55" spans="1:11" ht="18" x14ac:dyDescent="0.25">
      <c r="A55" s="12" t="s">
        <v>45</v>
      </c>
      <c r="B55" s="20"/>
      <c r="C55" s="20" t="s">
        <v>65</v>
      </c>
      <c r="D55" s="20"/>
      <c r="E55" s="20"/>
      <c r="F55" s="20"/>
      <c r="G55" s="20"/>
      <c r="H55" s="20"/>
      <c r="I55" s="20"/>
      <c r="J55" s="20"/>
      <c r="K55" s="20"/>
    </row>
    <row r="56" spans="1:11" ht="18" x14ac:dyDescent="0.25">
      <c r="A56" s="12" t="s">
        <v>46</v>
      </c>
      <c r="B56" s="20"/>
      <c r="C56" s="20" t="s">
        <v>65</v>
      </c>
      <c r="D56" s="20"/>
      <c r="E56" s="20"/>
      <c r="F56" s="20"/>
      <c r="G56" s="20"/>
      <c r="H56" s="20"/>
      <c r="I56" s="20"/>
      <c r="J56" s="20"/>
      <c r="K56" s="20"/>
    </row>
  </sheetData>
  <mergeCells count="1">
    <mergeCell ref="A35:S35"/>
  </mergeCells>
  <pageMargins left="0.7" right="0.7" top="0.75" bottom="0.75" header="0.3" footer="0.3"/>
  <pageSetup paperSize="0" orientation="portrait" horizontalDpi="0" verticalDpi="0" copie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"/>
  <sheetViews>
    <sheetView zoomScale="55" zoomScaleNormal="5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A24" sqref="AA24"/>
    </sheetView>
  </sheetViews>
  <sheetFormatPr defaultRowHeight="12.75" x14ac:dyDescent="0.2"/>
  <cols>
    <col min="1" max="1" width="9.5703125" bestFit="1" customWidth="1"/>
    <col min="2" max="2" width="27.7109375" bestFit="1" customWidth="1"/>
    <col min="3" max="8" width="6.7109375" customWidth="1"/>
    <col min="9" max="9" width="11.140625" customWidth="1"/>
    <col min="10" max="10" width="11.28515625" customWidth="1"/>
    <col min="11" max="11" width="14.140625" customWidth="1"/>
    <col min="12" max="12" width="22.28515625" customWidth="1"/>
    <col min="13" max="14" width="6.7109375" customWidth="1"/>
    <col min="15" max="15" width="9.140625" customWidth="1"/>
    <col min="16" max="16" width="13.140625" customWidth="1"/>
    <col min="17" max="17" width="22.140625" customWidth="1"/>
    <col min="18" max="20" width="6.7109375" customWidth="1"/>
    <col min="21" max="21" width="9.5703125" customWidth="1"/>
    <col min="22" max="22" width="11.85546875" customWidth="1"/>
    <col min="23" max="23" width="13" customWidth="1"/>
    <col min="24" max="24" width="16.7109375" customWidth="1"/>
  </cols>
  <sheetData>
    <row r="1" spans="1:31" ht="30.75" customHeight="1" thickTop="1" thickBot="1" x14ac:dyDescent="0.45">
      <c r="A1" s="31"/>
      <c r="B1" s="32" t="s">
        <v>68</v>
      </c>
      <c r="C1" s="33"/>
      <c r="D1" s="33"/>
      <c r="E1" s="33"/>
      <c r="F1" s="65"/>
      <c r="G1" s="66" t="s">
        <v>31</v>
      </c>
      <c r="H1" s="67"/>
      <c r="I1" s="67"/>
      <c r="J1" s="67"/>
      <c r="K1" s="68"/>
      <c r="L1" s="69" t="s">
        <v>32</v>
      </c>
      <c r="M1" s="70"/>
      <c r="N1" s="70"/>
      <c r="O1" s="70"/>
      <c r="P1" s="71"/>
      <c r="Q1" s="72" t="s">
        <v>33</v>
      </c>
      <c r="R1" s="73"/>
      <c r="S1" s="73"/>
      <c r="T1" s="73"/>
      <c r="U1" s="73"/>
      <c r="V1" s="74"/>
      <c r="W1" s="261"/>
      <c r="X1" s="262"/>
    </row>
    <row r="2" spans="1:31" s="5" customFormat="1" ht="200.25" customHeight="1" thickBot="1" x14ac:dyDescent="0.25">
      <c r="A2" s="47" t="s">
        <v>2</v>
      </c>
      <c r="B2" s="78" t="s">
        <v>34</v>
      </c>
      <c r="C2" s="76" t="s">
        <v>35</v>
      </c>
      <c r="D2" s="77" t="s">
        <v>36</v>
      </c>
      <c r="E2" s="77" t="s">
        <v>62</v>
      </c>
      <c r="F2" s="75" t="s">
        <v>69</v>
      </c>
      <c r="G2" s="226" t="s">
        <v>39</v>
      </c>
      <c r="H2" s="227" t="s">
        <v>40</v>
      </c>
      <c r="I2" s="227" t="s">
        <v>41</v>
      </c>
      <c r="J2" s="227" t="s">
        <v>70</v>
      </c>
      <c r="K2" s="228" t="s">
        <v>71</v>
      </c>
      <c r="L2" s="220" t="s">
        <v>3</v>
      </c>
      <c r="M2" s="221" t="s">
        <v>40</v>
      </c>
      <c r="N2" s="221" t="s">
        <v>43</v>
      </c>
      <c r="O2" s="221" t="s">
        <v>72</v>
      </c>
      <c r="P2" s="222" t="s">
        <v>73</v>
      </c>
      <c r="Q2" s="216" t="s">
        <v>29</v>
      </c>
      <c r="R2" s="210" t="s">
        <v>35</v>
      </c>
      <c r="S2" s="210" t="s">
        <v>189</v>
      </c>
      <c r="T2" s="210" t="s">
        <v>44</v>
      </c>
      <c r="U2" s="210" t="s">
        <v>74</v>
      </c>
      <c r="V2" s="217" t="s">
        <v>75</v>
      </c>
      <c r="W2" s="260" t="s">
        <v>76</v>
      </c>
      <c r="X2" s="213" t="s">
        <v>77</v>
      </c>
      <c r="Y2" s="21"/>
      <c r="Z2" s="21"/>
      <c r="AA2" s="21"/>
      <c r="AB2" s="21"/>
      <c r="AC2" s="21"/>
      <c r="AD2" s="21"/>
      <c r="AE2" s="21"/>
    </row>
    <row r="3" spans="1:31" s="3" customFormat="1" ht="20.100000000000001" customHeight="1" x14ac:dyDescent="0.2">
      <c r="A3" s="237"/>
      <c r="B3" s="240" t="s">
        <v>24</v>
      </c>
      <c r="C3" s="241"/>
      <c r="D3" s="242"/>
      <c r="E3" s="242"/>
      <c r="F3" s="242"/>
      <c r="G3" s="242"/>
      <c r="H3" s="243">
        <f t="shared" ref="H3:H10" si="0">C3*E3/60</f>
        <v>0</v>
      </c>
      <c r="I3" s="244"/>
      <c r="J3" s="245">
        <f t="shared" ref="J3:J32" si="1">G3*H3*I3</f>
        <v>0</v>
      </c>
      <c r="K3" s="246">
        <f t="shared" ref="K3:K32" si="2">J3*F3</f>
        <v>0</v>
      </c>
      <c r="L3" s="242"/>
      <c r="M3" s="243">
        <f t="shared" ref="M3:M32" si="3">H3</f>
        <v>0</v>
      </c>
      <c r="N3" s="242"/>
      <c r="O3" s="247">
        <f t="shared" ref="O3:O32" si="4">M3*N3</f>
        <v>0</v>
      </c>
      <c r="P3" s="247">
        <f t="shared" ref="P3:P32" si="5">O3*F3</f>
        <v>0</v>
      </c>
      <c r="Q3" s="242"/>
      <c r="R3" s="242"/>
      <c r="S3" s="242"/>
      <c r="T3" s="242"/>
      <c r="U3" s="247">
        <f t="shared" ref="U3:U32" si="6">T3*R3</f>
        <v>0</v>
      </c>
      <c r="V3" s="247">
        <f t="shared" ref="V3:V32" si="7">F3*U3</f>
        <v>0</v>
      </c>
      <c r="W3" s="247">
        <f t="shared" ref="W3:W32" si="8">U3+O3+J3</f>
        <v>0</v>
      </c>
      <c r="X3" s="248">
        <f t="shared" ref="X3:X32" si="9">W3*F3</f>
        <v>0</v>
      </c>
    </row>
    <row r="4" spans="1:31" s="3" customFormat="1" ht="20.100000000000001" customHeight="1" x14ac:dyDescent="0.2">
      <c r="A4" s="79"/>
      <c r="B4" s="80"/>
      <c r="C4" s="81"/>
      <c r="D4" s="82"/>
      <c r="E4" s="82"/>
      <c r="F4" s="82"/>
      <c r="G4" s="229"/>
      <c r="H4" s="230">
        <f t="shared" si="0"/>
        <v>0</v>
      </c>
      <c r="I4" s="231"/>
      <c r="J4" s="232">
        <f t="shared" si="1"/>
        <v>0</v>
      </c>
      <c r="K4" s="233">
        <f t="shared" si="2"/>
        <v>0</v>
      </c>
      <c r="L4" s="223"/>
      <c r="M4" s="224">
        <f t="shared" si="3"/>
        <v>0</v>
      </c>
      <c r="N4" s="223"/>
      <c r="O4" s="225">
        <f t="shared" si="4"/>
        <v>0</v>
      </c>
      <c r="P4" s="225">
        <f t="shared" si="5"/>
        <v>0</v>
      </c>
      <c r="Q4" s="218"/>
      <c r="R4" s="218"/>
      <c r="S4" s="218"/>
      <c r="T4" s="218"/>
      <c r="U4" s="219">
        <f t="shared" si="6"/>
        <v>0</v>
      </c>
      <c r="V4" s="219">
        <f t="shared" si="7"/>
        <v>0</v>
      </c>
      <c r="W4" s="214">
        <f t="shared" si="8"/>
        <v>0</v>
      </c>
      <c r="X4" s="215">
        <f t="shared" si="9"/>
        <v>0</v>
      </c>
    </row>
    <row r="5" spans="1:31" s="3" customFormat="1" ht="20.100000000000001" customHeight="1" x14ac:dyDescent="0.2">
      <c r="A5" s="79"/>
      <c r="B5" s="80"/>
      <c r="C5" s="81"/>
      <c r="D5" s="82"/>
      <c r="E5" s="82"/>
      <c r="F5" s="82"/>
      <c r="G5" s="229"/>
      <c r="H5" s="230">
        <f t="shared" si="0"/>
        <v>0</v>
      </c>
      <c r="I5" s="231"/>
      <c r="J5" s="232">
        <f t="shared" si="1"/>
        <v>0</v>
      </c>
      <c r="K5" s="233">
        <f t="shared" si="2"/>
        <v>0</v>
      </c>
      <c r="L5" s="223"/>
      <c r="M5" s="224">
        <f t="shared" si="3"/>
        <v>0</v>
      </c>
      <c r="N5" s="223"/>
      <c r="O5" s="225">
        <f t="shared" si="4"/>
        <v>0</v>
      </c>
      <c r="P5" s="225">
        <f t="shared" si="5"/>
        <v>0</v>
      </c>
      <c r="Q5" s="218"/>
      <c r="R5" s="218"/>
      <c r="S5" s="218"/>
      <c r="T5" s="218"/>
      <c r="U5" s="219">
        <f t="shared" si="6"/>
        <v>0</v>
      </c>
      <c r="V5" s="219">
        <f t="shared" si="7"/>
        <v>0</v>
      </c>
      <c r="W5" s="214">
        <f t="shared" si="8"/>
        <v>0</v>
      </c>
      <c r="X5" s="215">
        <f t="shared" si="9"/>
        <v>0</v>
      </c>
    </row>
    <row r="6" spans="1:31" s="3" customFormat="1" ht="20.100000000000001" customHeight="1" x14ac:dyDescent="0.2">
      <c r="A6" s="249"/>
      <c r="B6" s="250" t="s">
        <v>23</v>
      </c>
      <c r="C6" s="251"/>
      <c r="D6" s="252"/>
      <c r="E6" s="252"/>
      <c r="F6" s="252"/>
      <c r="G6" s="252"/>
      <c r="H6" s="253">
        <f t="shared" si="0"/>
        <v>0</v>
      </c>
      <c r="I6" s="254"/>
      <c r="J6" s="255">
        <f t="shared" si="1"/>
        <v>0</v>
      </c>
      <c r="K6" s="256">
        <f t="shared" si="2"/>
        <v>0</v>
      </c>
      <c r="L6" s="252"/>
      <c r="M6" s="253">
        <f t="shared" si="3"/>
        <v>0</v>
      </c>
      <c r="N6" s="252"/>
      <c r="O6" s="257">
        <f t="shared" si="4"/>
        <v>0</v>
      </c>
      <c r="P6" s="257">
        <f t="shared" si="5"/>
        <v>0</v>
      </c>
      <c r="Q6" s="252"/>
      <c r="R6" s="252"/>
      <c r="S6" s="252"/>
      <c r="T6" s="252"/>
      <c r="U6" s="257">
        <f t="shared" si="6"/>
        <v>0</v>
      </c>
      <c r="V6" s="257">
        <f t="shared" si="7"/>
        <v>0</v>
      </c>
      <c r="W6" s="257">
        <f t="shared" si="8"/>
        <v>0</v>
      </c>
      <c r="X6" s="258">
        <f t="shared" si="9"/>
        <v>0</v>
      </c>
    </row>
    <row r="7" spans="1:31" s="3" customFormat="1" ht="20.100000000000001" customHeight="1" x14ac:dyDescent="0.2">
      <c r="A7" s="79"/>
      <c r="B7" s="80"/>
      <c r="C7" s="81"/>
      <c r="D7" s="82"/>
      <c r="E7" s="82"/>
      <c r="F7" s="82"/>
      <c r="G7" s="229"/>
      <c r="H7" s="230">
        <f t="shared" si="0"/>
        <v>0</v>
      </c>
      <c r="I7" s="231"/>
      <c r="J7" s="232">
        <f t="shared" si="1"/>
        <v>0</v>
      </c>
      <c r="K7" s="233">
        <f t="shared" si="2"/>
        <v>0</v>
      </c>
      <c r="L7" s="223"/>
      <c r="M7" s="224">
        <f t="shared" si="3"/>
        <v>0</v>
      </c>
      <c r="N7" s="223"/>
      <c r="O7" s="225">
        <f t="shared" si="4"/>
        <v>0</v>
      </c>
      <c r="P7" s="225">
        <f t="shared" si="5"/>
        <v>0</v>
      </c>
      <c r="Q7" s="218"/>
      <c r="R7" s="218"/>
      <c r="S7" s="218"/>
      <c r="T7" s="218"/>
      <c r="U7" s="219">
        <f t="shared" si="6"/>
        <v>0</v>
      </c>
      <c r="V7" s="219">
        <f t="shared" si="7"/>
        <v>0</v>
      </c>
      <c r="W7" s="214">
        <f t="shared" si="8"/>
        <v>0</v>
      </c>
      <c r="X7" s="215">
        <f t="shared" si="9"/>
        <v>0</v>
      </c>
    </row>
    <row r="8" spans="1:31" s="3" customFormat="1" ht="20.100000000000001" customHeight="1" x14ac:dyDescent="0.2">
      <c r="A8" s="79"/>
      <c r="B8" s="80"/>
      <c r="C8" s="81"/>
      <c r="D8" s="82"/>
      <c r="E8" s="82"/>
      <c r="F8" s="82"/>
      <c r="G8" s="229"/>
      <c r="H8" s="230">
        <f t="shared" si="0"/>
        <v>0</v>
      </c>
      <c r="I8" s="231"/>
      <c r="J8" s="232">
        <f t="shared" si="1"/>
        <v>0</v>
      </c>
      <c r="K8" s="233">
        <f t="shared" si="2"/>
        <v>0</v>
      </c>
      <c r="L8" s="223"/>
      <c r="M8" s="224">
        <f t="shared" si="3"/>
        <v>0</v>
      </c>
      <c r="N8" s="223"/>
      <c r="O8" s="225">
        <f t="shared" si="4"/>
        <v>0</v>
      </c>
      <c r="P8" s="225">
        <f t="shared" si="5"/>
        <v>0</v>
      </c>
      <c r="Q8" s="218"/>
      <c r="R8" s="218"/>
      <c r="S8" s="218"/>
      <c r="T8" s="218"/>
      <c r="U8" s="219">
        <f t="shared" si="6"/>
        <v>0</v>
      </c>
      <c r="V8" s="219">
        <f t="shared" si="7"/>
        <v>0</v>
      </c>
      <c r="W8" s="214">
        <f t="shared" si="8"/>
        <v>0</v>
      </c>
      <c r="X8" s="215">
        <f t="shared" si="9"/>
        <v>0</v>
      </c>
    </row>
    <row r="9" spans="1:31" s="3" customFormat="1" ht="20.100000000000001" customHeight="1" x14ac:dyDescent="0.2">
      <c r="A9" s="79"/>
      <c r="B9" s="80"/>
      <c r="C9" s="81"/>
      <c r="D9" s="82"/>
      <c r="E9" s="82"/>
      <c r="F9" s="82"/>
      <c r="G9" s="229"/>
      <c r="H9" s="230">
        <f t="shared" si="0"/>
        <v>0</v>
      </c>
      <c r="I9" s="231"/>
      <c r="J9" s="232">
        <f t="shared" si="1"/>
        <v>0</v>
      </c>
      <c r="K9" s="233">
        <f t="shared" si="2"/>
        <v>0</v>
      </c>
      <c r="L9" s="223"/>
      <c r="M9" s="224">
        <f t="shared" si="3"/>
        <v>0</v>
      </c>
      <c r="N9" s="223"/>
      <c r="O9" s="225">
        <f t="shared" si="4"/>
        <v>0</v>
      </c>
      <c r="P9" s="225">
        <f t="shared" si="5"/>
        <v>0</v>
      </c>
      <c r="Q9" s="218"/>
      <c r="R9" s="218"/>
      <c r="S9" s="218"/>
      <c r="T9" s="218"/>
      <c r="U9" s="219">
        <f t="shared" si="6"/>
        <v>0</v>
      </c>
      <c r="V9" s="219">
        <f t="shared" si="7"/>
        <v>0</v>
      </c>
      <c r="W9" s="214">
        <f t="shared" si="8"/>
        <v>0</v>
      </c>
      <c r="X9" s="215">
        <f t="shared" si="9"/>
        <v>0</v>
      </c>
    </row>
    <row r="10" spans="1:31" s="3" customFormat="1" ht="20.100000000000001" customHeight="1" x14ac:dyDescent="0.2">
      <c r="A10" s="249"/>
      <c r="B10" s="250" t="s">
        <v>86</v>
      </c>
      <c r="C10" s="251"/>
      <c r="D10" s="252"/>
      <c r="E10" s="252"/>
      <c r="F10" s="252"/>
      <c r="G10" s="252"/>
      <c r="H10" s="253">
        <f t="shared" si="0"/>
        <v>0</v>
      </c>
      <c r="I10" s="254"/>
      <c r="J10" s="255">
        <f t="shared" si="1"/>
        <v>0</v>
      </c>
      <c r="K10" s="256">
        <f t="shared" si="2"/>
        <v>0</v>
      </c>
      <c r="L10" s="252"/>
      <c r="M10" s="253">
        <f t="shared" si="3"/>
        <v>0</v>
      </c>
      <c r="N10" s="252"/>
      <c r="O10" s="257">
        <f t="shared" si="4"/>
        <v>0</v>
      </c>
      <c r="P10" s="257">
        <f t="shared" si="5"/>
        <v>0</v>
      </c>
      <c r="Q10" s="252"/>
      <c r="R10" s="252"/>
      <c r="S10" s="252"/>
      <c r="T10" s="252"/>
      <c r="U10" s="257">
        <f t="shared" si="6"/>
        <v>0</v>
      </c>
      <c r="V10" s="257">
        <f t="shared" si="7"/>
        <v>0</v>
      </c>
      <c r="W10" s="257">
        <f t="shared" si="8"/>
        <v>0</v>
      </c>
      <c r="X10" s="258">
        <f t="shared" si="9"/>
        <v>0</v>
      </c>
    </row>
    <row r="11" spans="1:31" s="3" customFormat="1" ht="20.100000000000001" customHeight="1" x14ac:dyDescent="0.2">
      <c r="A11" s="79"/>
      <c r="B11" s="80" t="s">
        <v>89</v>
      </c>
      <c r="C11" s="81">
        <v>50</v>
      </c>
      <c r="D11" s="82" t="s">
        <v>99</v>
      </c>
      <c r="E11" s="82"/>
      <c r="F11" s="82">
        <v>30</v>
      </c>
      <c r="G11" s="229">
        <v>1</v>
      </c>
      <c r="H11" s="230">
        <v>0.5</v>
      </c>
      <c r="I11" s="231">
        <v>40</v>
      </c>
      <c r="J11" s="232">
        <f t="shared" si="1"/>
        <v>20</v>
      </c>
      <c r="K11" s="233">
        <f t="shared" si="2"/>
        <v>600</v>
      </c>
      <c r="L11" s="223" t="s">
        <v>100</v>
      </c>
      <c r="M11" s="224">
        <f t="shared" si="3"/>
        <v>0.5</v>
      </c>
      <c r="N11" s="223">
        <v>15</v>
      </c>
      <c r="O11" s="225">
        <f t="shared" si="4"/>
        <v>7.5</v>
      </c>
      <c r="P11" s="225">
        <f t="shared" si="5"/>
        <v>225</v>
      </c>
      <c r="Q11" s="218" t="s">
        <v>190</v>
      </c>
      <c r="R11" s="218">
        <v>1.5</v>
      </c>
      <c r="S11" s="218" t="s">
        <v>191</v>
      </c>
      <c r="T11" s="218">
        <v>12</v>
      </c>
      <c r="U11" s="219">
        <f t="shared" si="6"/>
        <v>18</v>
      </c>
      <c r="V11" s="219">
        <f t="shared" si="7"/>
        <v>540</v>
      </c>
      <c r="W11" s="214">
        <f t="shared" si="8"/>
        <v>45.5</v>
      </c>
      <c r="X11" s="215">
        <f t="shared" si="9"/>
        <v>1365</v>
      </c>
    </row>
    <row r="12" spans="1:31" s="3" customFormat="1" ht="20.100000000000001" customHeight="1" x14ac:dyDescent="0.2">
      <c r="A12" s="79"/>
      <c r="B12" s="80" t="s">
        <v>90</v>
      </c>
      <c r="C12" s="81"/>
      <c r="D12" s="82"/>
      <c r="E12" s="82"/>
      <c r="F12" s="82"/>
      <c r="G12" s="229"/>
      <c r="H12" s="230">
        <f t="shared" ref="H12:H32" si="10">C12*E12/60</f>
        <v>0</v>
      </c>
      <c r="I12" s="231"/>
      <c r="J12" s="232">
        <f t="shared" si="1"/>
        <v>0</v>
      </c>
      <c r="K12" s="233">
        <f t="shared" si="2"/>
        <v>0</v>
      </c>
      <c r="L12" s="223"/>
      <c r="M12" s="224">
        <f t="shared" si="3"/>
        <v>0</v>
      </c>
      <c r="N12" s="223"/>
      <c r="O12" s="225">
        <f t="shared" si="4"/>
        <v>0</v>
      </c>
      <c r="P12" s="225">
        <f t="shared" si="5"/>
        <v>0</v>
      </c>
      <c r="Q12" s="218"/>
      <c r="R12" s="218"/>
      <c r="S12" s="218"/>
      <c r="T12" s="218"/>
      <c r="U12" s="219">
        <f t="shared" si="6"/>
        <v>0</v>
      </c>
      <c r="V12" s="219">
        <f t="shared" si="7"/>
        <v>0</v>
      </c>
      <c r="W12" s="214">
        <f t="shared" si="8"/>
        <v>0</v>
      </c>
      <c r="X12" s="215">
        <f t="shared" si="9"/>
        <v>0</v>
      </c>
    </row>
    <row r="13" spans="1:31" s="3" customFormat="1" ht="20.100000000000001" customHeight="1" x14ac:dyDescent="0.2">
      <c r="A13" s="79"/>
      <c r="B13" s="80" t="s">
        <v>91</v>
      </c>
      <c r="C13" s="81"/>
      <c r="D13" s="82"/>
      <c r="E13" s="82"/>
      <c r="F13" s="82"/>
      <c r="G13" s="229"/>
      <c r="H13" s="230">
        <f t="shared" si="10"/>
        <v>0</v>
      </c>
      <c r="I13" s="231"/>
      <c r="J13" s="232">
        <f t="shared" si="1"/>
        <v>0</v>
      </c>
      <c r="K13" s="233">
        <f t="shared" si="2"/>
        <v>0</v>
      </c>
      <c r="L13" s="223"/>
      <c r="M13" s="224">
        <f t="shared" si="3"/>
        <v>0</v>
      </c>
      <c r="N13" s="223"/>
      <c r="O13" s="225">
        <f t="shared" si="4"/>
        <v>0</v>
      </c>
      <c r="P13" s="225">
        <f t="shared" si="5"/>
        <v>0</v>
      </c>
      <c r="Q13" s="218"/>
      <c r="R13" s="218"/>
      <c r="S13" s="218"/>
      <c r="T13" s="218"/>
      <c r="U13" s="219">
        <f t="shared" si="6"/>
        <v>0</v>
      </c>
      <c r="V13" s="219">
        <f t="shared" si="7"/>
        <v>0</v>
      </c>
      <c r="W13" s="214">
        <f t="shared" si="8"/>
        <v>0</v>
      </c>
      <c r="X13" s="215">
        <f t="shared" si="9"/>
        <v>0</v>
      </c>
    </row>
    <row r="14" spans="1:31" s="3" customFormat="1" ht="20.100000000000001" customHeight="1" x14ac:dyDescent="0.2">
      <c r="A14" s="79"/>
      <c r="B14" s="80" t="s">
        <v>92</v>
      </c>
      <c r="C14" s="81"/>
      <c r="D14" s="82"/>
      <c r="E14" s="82"/>
      <c r="F14" s="82"/>
      <c r="G14" s="229"/>
      <c r="H14" s="230">
        <f t="shared" si="10"/>
        <v>0</v>
      </c>
      <c r="I14" s="231"/>
      <c r="J14" s="232">
        <f t="shared" si="1"/>
        <v>0</v>
      </c>
      <c r="K14" s="233">
        <f t="shared" si="2"/>
        <v>0</v>
      </c>
      <c r="L14" s="223"/>
      <c r="M14" s="224">
        <f t="shared" si="3"/>
        <v>0</v>
      </c>
      <c r="N14" s="223"/>
      <c r="O14" s="225">
        <f t="shared" si="4"/>
        <v>0</v>
      </c>
      <c r="P14" s="225">
        <f t="shared" si="5"/>
        <v>0</v>
      </c>
      <c r="Q14" s="218"/>
      <c r="R14" s="218"/>
      <c r="S14" s="218"/>
      <c r="T14" s="218"/>
      <c r="U14" s="219">
        <f t="shared" si="6"/>
        <v>0</v>
      </c>
      <c r="V14" s="219">
        <f t="shared" si="7"/>
        <v>0</v>
      </c>
      <c r="W14" s="214">
        <f t="shared" si="8"/>
        <v>0</v>
      </c>
      <c r="X14" s="215">
        <f t="shared" si="9"/>
        <v>0</v>
      </c>
    </row>
    <row r="15" spans="1:31" s="3" customFormat="1" ht="20.100000000000001" customHeight="1" x14ac:dyDescent="0.2">
      <c r="A15" s="79"/>
      <c r="B15" s="80" t="s">
        <v>93</v>
      </c>
      <c r="C15" s="81"/>
      <c r="D15" s="82"/>
      <c r="E15" s="82"/>
      <c r="F15" s="82"/>
      <c r="G15" s="229"/>
      <c r="H15" s="230">
        <f t="shared" si="10"/>
        <v>0</v>
      </c>
      <c r="I15" s="231"/>
      <c r="J15" s="232">
        <f t="shared" si="1"/>
        <v>0</v>
      </c>
      <c r="K15" s="233">
        <f t="shared" si="2"/>
        <v>0</v>
      </c>
      <c r="L15" s="223"/>
      <c r="M15" s="224">
        <f t="shared" si="3"/>
        <v>0</v>
      </c>
      <c r="N15" s="223"/>
      <c r="O15" s="225">
        <f t="shared" si="4"/>
        <v>0</v>
      </c>
      <c r="P15" s="225">
        <f t="shared" si="5"/>
        <v>0</v>
      </c>
      <c r="Q15" s="218"/>
      <c r="R15" s="218"/>
      <c r="S15" s="218"/>
      <c r="T15" s="218"/>
      <c r="U15" s="219">
        <f t="shared" si="6"/>
        <v>0</v>
      </c>
      <c r="V15" s="219">
        <f t="shared" si="7"/>
        <v>0</v>
      </c>
      <c r="W15" s="214">
        <f t="shared" si="8"/>
        <v>0</v>
      </c>
      <c r="X15" s="215">
        <f t="shared" si="9"/>
        <v>0</v>
      </c>
    </row>
    <row r="16" spans="1:31" s="3" customFormat="1" ht="20.100000000000001" customHeight="1" x14ac:dyDescent="0.2">
      <c r="A16" s="79"/>
      <c r="B16" s="80" t="s">
        <v>94</v>
      </c>
      <c r="C16" s="81"/>
      <c r="D16" s="82"/>
      <c r="E16" s="82"/>
      <c r="F16" s="82"/>
      <c r="G16" s="229"/>
      <c r="H16" s="230">
        <f t="shared" si="10"/>
        <v>0</v>
      </c>
      <c r="I16" s="231"/>
      <c r="J16" s="232">
        <f t="shared" si="1"/>
        <v>0</v>
      </c>
      <c r="K16" s="233">
        <f t="shared" si="2"/>
        <v>0</v>
      </c>
      <c r="L16" s="223"/>
      <c r="M16" s="224">
        <f t="shared" si="3"/>
        <v>0</v>
      </c>
      <c r="N16" s="223"/>
      <c r="O16" s="225">
        <f t="shared" si="4"/>
        <v>0</v>
      </c>
      <c r="P16" s="225">
        <f t="shared" si="5"/>
        <v>0</v>
      </c>
      <c r="Q16" s="218"/>
      <c r="R16" s="218"/>
      <c r="S16" s="218"/>
      <c r="T16" s="218"/>
      <c r="U16" s="219">
        <f t="shared" si="6"/>
        <v>0</v>
      </c>
      <c r="V16" s="219">
        <f t="shared" si="7"/>
        <v>0</v>
      </c>
      <c r="W16" s="214">
        <f t="shared" si="8"/>
        <v>0</v>
      </c>
      <c r="X16" s="215">
        <f t="shared" si="9"/>
        <v>0</v>
      </c>
    </row>
    <row r="17" spans="1:24" s="3" customFormat="1" ht="20.100000000000001" customHeight="1" x14ac:dyDescent="0.2">
      <c r="A17" s="79"/>
      <c r="B17" s="80" t="s">
        <v>95</v>
      </c>
      <c r="C17" s="81"/>
      <c r="D17" s="82"/>
      <c r="E17" s="82"/>
      <c r="F17" s="82"/>
      <c r="G17" s="229"/>
      <c r="H17" s="230">
        <f t="shared" si="10"/>
        <v>0</v>
      </c>
      <c r="I17" s="231"/>
      <c r="J17" s="232">
        <f t="shared" si="1"/>
        <v>0</v>
      </c>
      <c r="K17" s="233">
        <f t="shared" si="2"/>
        <v>0</v>
      </c>
      <c r="L17" s="223"/>
      <c r="M17" s="224">
        <f t="shared" si="3"/>
        <v>0</v>
      </c>
      <c r="N17" s="223"/>
      <c r="O17" s="225">
        <f t="shared" si="4"/>
        <v>0</v>
      </c>
      <c r="P17" s="225">
        <f t="shared" si="5"/>
        <v>0</v>
      </c>
      <c r="Q17" s="218"/>
      <c r="R17" s="218"/>
      <c r="S17" s="218"/>
      <c r="T17" s="218"/>
      <c r="U17" s="219">
        <f t="shared" si="6"/>
        <v>0</v>
      </c>
      <c r="V17" s="219">
        <f t="shared" si="7"/>
        <v>0</v>
      </c>
      <c r="W17" s="214">
        <f t="shared" si="8"/>
        <v>0</v>
      </c>
      <c r="X17" s="215">
        <f t="shared" si="9"/>
        <v>0</v>
      </c>
    </row>
    <row r="18" spans="1:24" s="3" customFormat="1" ht="20.100000000000001" customHeight="1" x14ac:dyDescent="0.2">
      <c r="A18" s="79"/>
      <c r="B18" s="80" t="s">
        <v>96</v>
      </c>
      <c r="C18" s="81"/>
      <c r="D18" s="82"/>
      <c r="E18" s="82"/>
      <c r="F18" s="82"/>
      <c r="G18" s="229"/>
      <c r="H18" s="230">
        <f t="shared" si="10"/>
        <v>0</v>
      </c>
      <c r="I18" s="231"/>
      <c r="J18" s="232">
        <f t="shared" si="1"/>
        <v>0</v>
      </c>
      <c r="K18" s="233">
        <f t="shared" si="2"/>
        <v>0</v>
      </c>
      <c r="L18" s="223"/>
      <c r="M18" s="224">
        <f t="shared" si="3"/>
        <v>0</v>
      </c>
      <c r="N18" s="223"/>
      <c r="O18" s="225">
        <f t="shared" si="4"/>
        <v>0</v>
      </c>
      <c r="P18" s="225">
        <f t="shared" si="5"/>
        <v>0</v>
      </c>
      <c r="Q18" s="218"/>
      <c r="R18" s="218"/>
      <c r="S18" s="218"/>
      <c r="T18" s="218"/>
      <c r="U18" s="219">
        <f t="shared" si="6"/>
        <v>0</v>
      </c>
      <c r="V18" s="219">
        <f t="shared" si="7"/>
        <v>0</v>
      </c>
      <c r="W18" s="214">
        <f t="shared" si="8"/>
        <v>0</v>
      </c>
      <c r="X18" s="215">
        <f t="shared" si="9"/>
        <v>0</v>
      </c>
    </row>
    <row r="19" spans="1:24" s="3" customFormat="1" ht="20.100000000000001" customHeight="1" x14ac:dyDescent="0.2">
      <c r="A19" s="79"/>
      <c r="B19" s="80" t="s">
        <v>97</v>
      </c>
      <c r="C19" s="81"/>
      <c r="D19" s="82"/>
      <c r="E19" s="82"/>
      <c r="F19" s="82"/>
      <c r="G19" s="229"/>
      <c r="H19" s="230">
        <f t="shared" si="10"/>
        <v>0</v>
      </c>
      <c r="I19" s="231"/>
      <c r="J19" s="232">
        <f t="shared" si="1"/>
        <v>0</v>
      </c>
      <c r="K19" s="233">
        <f t="shared" si="2"/>
        <v>0</v>
      </c>
      <c r="L19" s="223"/>
      <c r="M19" s="224">
        <f t="shared" si="3"/>
        <v>0</v>
      </c>
      <c r="N19" s="223"/>
      <c r="O19" s="225">
        <f t="shared" si="4"/>
        <v>0</v>
      </c>
      <c r="P19" s="225">
        <f t="shared" si="5"/>
        <v>0</v>
      </c>
      <c r="Q19" s="218"/>
      <c r="R19" s="218"/>
      <c r="S19" s="218"/>
      <c r="T19" s="218"/>
      <c r="U19" s="219">
        <f t="shared" si="6"/>
        <v>0</v>
      </c>
      <c r="V19" s="219">
        <f t="shared" si="7"/>
        <v>0</v>
      </c>
      <c r="W19" s="214">
        <f t="shared" si="8"/>
        <v>0</v>
      </c>
      <c r="X19" s="215">
        <f t="shared" si="9"/>
        <v>0</v>
      </c>
    </row>
    <row r="20" spans="1:24" s="3" customFormat="1" ht="20.100000000000001" customHeight="1" x14ac:dyDescent="0.2">
      <c r="A20" s="79"/>
      <c r="B20" s="80" t="s">
        <v>98</v>
      </c>
      <c r="C20" s="81"/>
      <c r="D20" s="82"/>
      <c r="E20" s="82"/>
      <c r="F20" s="82"/>
      <c r="G20" s="229"/>
      <c r="H20" s="230">
        <f t="shared" si="10"/>
        <v>0</v>
      </c>
      <c r="I20" s="231"/>
      <c r="J20" s="232">
        <f t="shared" si="1"/>
        <v>0</v>
      </c>
      <c r="K20" s="233">
        <f t="shared" si="2"/>
        <v>0</v>
      </c>
      <c r="L20" s="223"/>
      <c r="M20" s="224">
        <f t="shared" si="3"/>
        <v>0</v>
      </c>
      <c r="N20" s="223"/>
      <c r="O20" s="225">
        <f t="shared" si="4"/>
        <v>0</v>
      </c>
      <c r="P20" s="225">
        <f t="shared" si="5"/>
        <v>0</v>
      </c>
      <c r="Q20" s="218"/>
      <c r="R20" s="218"/>
      <c r="S20" s="218"/>
      <c r="T20" s="218"/>
      <c r="U20" s="219">
        <f t="shared" si="6"/>
        <v>0</v>
      </c>
      <c r="V20" s="219">
        <f t="shared" si="7"/>
        <v>0</v>
      </c>
      <c r="W20" s="214">
        <f t="shared" si="8"/>
        <v>0</v>
      </c>
      <c r="X20" s="215">
        <f t="shared" si="9"/>
        <v>0</v>
      </c>
    </row>
    <row r="21" spans="1:24" s="3" customFormat="1" ht="20.100000000000001" customHeight="1" x14ac:dyDescent="0.2">
      <c r="A21" s="79"/>
      <c r="B21" s="80"/>
      <c r="C21" s="81"/>
      <c r="D21" s="82"/>
      <c r="E21" s="82"/>
      <c r="F21" s="82"/>
      <c r="G21" s="229"/>
      <c r="H21" s="230">
        <f t="shared" si="10"/>
        <v>0</v>
      </c>
      <c r="I21" s="231"/>
      <c r="J21" s="232">
        <f t="shared" si="1"/>
        <v>0</v>
      </c>
      <c r="K21" s="233">
        <f t="shared" si="2"/>
        <v>0</v>
      </c>
      <c r="L21" s="223"/>
      <c r="M21" s="224">
        <f t="shared" si="3"/>
        <v>0</v>
      </c>
      <c r="N21" s="223"/>
      <c r="O21" s="225">
        <f t="shared" si="4"/>
        <v>0</v>
      </c>
      <c r="P21" s="225">
        <f t="shared" si="5"/>
        <v>0</v>
      </c>
      <c r="Q21" s="218"/>
      <c r="R21" s="218"/>
      <c r="S21" s="218"/>
      <c r="T21" s="218"/>
      <c r="U21" s="219">
        <f t="shared" si="6"/>
        <v>0</v>
      </c>
      <c r="V21" s="219">
        <f t="shared" si="7"/>
        <v>0</v>
      </c>
      <c r="W21" s="214">
        <f t="shared" si="8"/>
        <v>0</v>
      </c>
      <c r="X21" s="215">
        <f t="shared" si="9"/>
        <v>0</v>
      </c>
    </row>
    <row r="22" spans="1:24" s="3" customFormat="1" ht="20.100000000000001" customHeight="1" x14ac:dyDescent="0.2">
      <c r="A22" s="79"/>
      <c r="B22" s="80"/>
      <c r="C22" s="81"/>
      <c r="D22" s="82"/>
      <c r="E22" s="82"/>
      <c r="F22" s="82"/>
      <c r="G22" s="229"/>
      <c r="H22" s="230">
        <f t="shared" si="10"/>
        <v>0</v>
      </c>
      <c r="I22" s="231"/>
      <c r="J22" s="232">
        <f t="shared" si="1"/>
        <v>0</v>
      </c>
      <c r="K22" s="233">
        <f t="shared" si="2"/>
        <v>0</v>
      </c>
      <c r="L22" s="223"/>
      <c r="M22" s="224">
        <f t="shared" si="3"/>
        <v>0</v>
      </c>
      <c r="N22" s="223"/>
      <c r="O22" s="225">
        <f t="shared" si="4"/>
        <v>0</v>
      </c>
      <c r="P22" s="225">
        <f t="shared" si="5"/>
        <v>0</v>
      </c>
      <c r="Q22" s="218"/>
      <c r="R22" s="218"/>
      <c r="S22" s="218"/>
      <c r="T22" s="218"/>
      <c r="U22" s="219">
        <f t="shared" si="6"/>
        <v>0</v>
      </c>
      <c r="V22" s="219">
        <f t="shared" si="7"/>
        <v>0</v>
      </c>
      <c r="W22" s="214">
        <f t="shared" si="8"/>
        <v>0</v>
      </c>
      <c r="X22" s="215">
        <f t="shared" si="9"/>
        <v>0</v>
      </c>
    </row>
    <row r="23" spans="1:24" s="3" customFormat="1" ht="20.100000000000001" customHeight="1" x14ac:dyDescent="0.2">
      <c r="A23" s="79"/>
      <c r="B23" s="80"/>
      <c r="C23" s="81"/>
      <c r="D23" s="82"/>
      <c r="E23" s="82"/>
      <c r="F23" s="82"/>
      <c r="G23" s="229"/>
      <c r="H23" s="230">
        <f t="shared" si="10"/>
        <v>0</v>
      </c>
      <c r="I23" s="231"/>
      <c r="J23" s="232">
        <f t="shared" si="1"/>
        <v>0</v>
      </c>
      <c r="K23" s="233">
        <f t="shared" si="2"/>
        <v>0</v>
      </c>
      <c r="L23" s="223"/>
      <c r="M23" s="224">
        <f t="shared" si="3"/>
        <v>0</v>
      </c>
      <c r="N23" s="223"/>
      <c r="O23" s="225">
        <f t="shared" si="4"/>
        <v>0</v>
      </c>
      <c r="P23" s="225">
        <f t="shared" si="5"/>
        <v>0</v>
      </c>
      <c r="Q23" s="218"/>
      <c r="R23" s="218"/>
      <c r="S23" s="218"/>
      <c r="T23" s="218"/>
      <c r="U23" s="219">
        <f t="shared" si="6"/>
        <v>0</v>
      </c>
      <c r="V23" s="219">
        <f t="shared" si="7"/>
        <v>0</v>
      </c>
      <c r="W23" s="214">
        <f t="shared" si="8"/>
        <v>0</v>
      </c>
      <c r="X23" s="215">
        <f t="shared" si="9"/>
        <v>0</v>
      </c>
    </row>
    <row r="24" spans="1:24" s="3" customFormat="1" ht="20.100000000000001" customHeight="1" x14ac:dyDescent="0.2">
      <c r="A24" s="249"/>
      <c r="B24" s="250" t="s">
        <v>87</v>
      </c>
      <c r="C24" s="251"/>
      <c r="D24" s="252"/>
      <c r="E24" s="252"/>
      <c r="F24" s="252"/>
      <c r="G24" s="252"/>
      <c r="H24" s="253">
        <f t="shared" si="10"/>
        <v>0</v>
      </c>
      <c r="I24" s="254"/>
      <c r="J24" s="255">
        <f t="shared" si="1"/>
        <v>0</v>
      </c>
      <c r="K24" s="256">
        <f t="shared" si="2"/>
        <v>0</v>
      </c>
      <c r="L24" s="252"/>
      <c r="M24" s="253">
        <f t="shared" si="3"/>
        <v>0</v>
      </c>
      <c r="N24" s="252"/>
      <c r="O24" s="257">
        <f t="shared" si="4"/>
        <v>0</v>
      </c>
      <c r="P24" s="257">
        <f t="shared" si="5"/>
        <v>0</v>
      </c>
      <c r="Q24" s="252"/>
      <c r="R24" s="252"/>
      <c r="S24" s="252"/>
      <c r="T24" s="252"/>
      <c r="U24" s="257">
        <f t="shared" si="6"/>
        <v>0</v>
      </c>
      <c r="V24" s="257">
        <f t="shared" si="7"/>
        <v>0</v>
      </c>
      <c r="W24" s="257">
        <f t="shared" si="8"/>
        <v>0</v>
      </c>
      <c r="X24" s="258">
        <f t="shared" si="9"/>
        <v>0</v>
      </c>
    </row>
    <row r="25" spans="1:24" s="3" customFormat="1" ht="20.100000000000001" customHeight="1" x14ac:dyDescent="0.2">
      <c r="A25" s="79"/>
      <c r="B25" s="80"/>
      <c r="C25" s="81"/>
      <c r="D25" s="82"/>
      <c r="E25" s="82"/>
      <c r="F25" s="82"/>
      <c r="G25" s="229"/>
      <c r="H25" s="230">
        <f t="shared" si="10"/>
        <v>0</v>
      </c>
      <c r="I25" s="231"/>
      <c r="J25" s="232">
        <f t="shared" si="1"/>
        <v>0</v>
      </c>
      <c r="K25" s="233">
        <f t="shared" si="2"/>
        <v>0</v>
      </c>
      <c r="L25" s="223"/>
      <c r="M25" s="224">
        <f t="shared" si="3"/>
        <v>0</v>
      </c>
      <c r="N25" s="223"/>
      <c r="O25" s="225">
        <f t="shared" si="4"/>
        <v>0</v>
      </c>
      <c r="P25" s="225">
        <f t="shared" si="5"/>
        <v>0</v>
      </c>
      <c r="Q25" s="218"/>
      <c r="R25" s="218"/>
      <c r="S25" s="218"/>
      <c r="T25" s="218"/>
      <c r="U25" s="219">
        <f t="shared" si="6"/>
        <v>0</v>
      </c>
      <c r="V25" s="219">
        <f t="shared" si="7"/>
        <v>0</v>
      </c>
      <c r="W25" s="214">
        <f t="shared" si="8"/>
        <v>0</v>
      </c>
      <c r="X25" s="215">
        <f t="shared" si="9"/>
        <v>0</v>
      </c>
    </row>
    <row r="26" spans="1:24" s="3" customFormat="1" ht="20.100000000000001" customHeight="1" x14ac:dyDescent="0.2">
      <c r="A26" s="79"/>
      <c r="B26" s="80"/>
      <c r="C26" s="81"/>
      <c r="D26" s="82"/>
      <c r="E26" s="82"/>
      <c r="F26" s="82"/>
      <c r="G26" s="229"/>
      <c r="H26" s="230">
        <f t="shared" si="10"/>
        <v>0</v>
      </c>
      <c r="I26" s="231"/>
      <c r="J26" s="232">
        <f t="shared" si="1"/>
        <v>0</v>
      </c>
      <c r="K26" s="233">
        <f t="shared" si="2"/>
        <v>0</v>
      </c>
      <c r="L26" s="223"/>
      <c r="M26" s="224">
        <f t="shared" si="3"/>
        <v>0</v>
      </c>
      <c r="N26" s="223"/>
      <c r="O26" s="225">
        <f t="shared" si="4"/>
        <v>0</v>
      </c>
      <c r="P26" s="225">
        <f t="shared" si="5"/>
        <v>0</v>
      </c>
      <c r="Q26" s="218"/>
      <c r="R26" s="218"/>
      <c r="S26" s="218"/>
      <c r="T26" s="218"/>
      <c r="U26" s="219">
        <f t="shared" si="6"/>
        <v>0</v>
      </c>
      <c r="V26" s="219">
        <f t="shared" si="7"/>
        <v>0</v>
      </c>
      <c r="W26" s="214">
        <f t="shared" si="8"/>
        <v>0</v>
      </c>
      <c r="X26" s="215">
        <f t="shared" si="9"/>
        <v>0</v>
      </c>
    </row>
    <row r="27" spans="1:24" s="3" customFormat="1" ht="20.100000000000001" customHeight="1" x14ac:dyDescent="0.2">
      <c r="A27" s="79"/>
      <c r="B27" s="80"/>
      <c r="C27" s="81"/>
      <c r="D27" s="82"/>
      <c r="E27" s="82"/>
      <c r="F27" s="82"/>
      <c r="G27" s="229"/>
      <c r="H27" s="230">
        <f t="shared" si="10"/>
        <v>0</v>
      </c>
      <c r="I27" s="231"/>
      <c r="J27" s="232">
        <f t="shared" si="1"/>
        <v>0</v>
      </c>
      <c r="K27" s="233">
        <f t="shared" si="2"/>
        <v>0</v>
      </c>
      <c r="L27" s="223"/>
      <c r="M27" s="224">
        <f t="shared" si="3"/>
        <v>0</v>
      </c>
      <c r="N27" s="223"/>
      <c r="O27" s="225">
        <f t="shared" si="4"/>
        <v>0</v>
      </c>
      <c r="P27" s="225">
        <f t="shared" si="5"/>
        <v>0</v>
      </c>
      <c r="Q27" s="218"/>
      <c r="R27" s="218"/>
      <c r="S27" s="218"/>
      <c r="T27" s="218"/>
      <c r="U27" s="219">
        <f t="shared" si="6"/>
        <v>0</v>
      </c>
      <c r="V27" s="219">
        <f t="shared" si="7"/>
        <v>0</v>
      </c>
      <c r="W27" s="214">
        <f t="shared" si="8"/>
        <v>0</v>
      </c>
      <c r="X27" s="215">
        <f t="shared" si="9"/>
        <v>0</v>
      </c>
    </row>
    <row r="28" spans="1:24" s="3" customFormat="1" ht="20.100000000000001" customHeight="1" x14ac:dyDescent="0.2">
      <c r="A28" s="249"/>
      <c r="B28" s="250" t="s">
        <v>88</v>
      </c>
      <c r="C28" s="251"/>
      <c r="D28" s="252"/>
      <c r="E28" s="252"/>
      <c r="F28" s="252"/>
      <c r="G28" s="252"/>
      <c r="H28" s="253">
        <f t="shared" si="10"/>
        <v>0</v>
      </c>
      <c r="I28" s="254"/>
      <c r="J28" s="255">
        <f t="shared" si="1"/>
        <v>0</v>
      </c>
      <c r="K28" s="256">
        <f t="shared" si="2"/>
        <v>0</v>
      </c>
      <c r="L28" s="252"/>
      <c r="M28" s="253">
        <f t="shared" si="3"/>
        <v>0</v>
      </c>
      <c r="N28" s="252"/>
      <c r="O28" s="257">
        <f t="shared" si="4"/>
        <v>0</v>
      </c>
      <c r="P28" s="257">
        <f t="shared" si="5"/>
        <v>0</v>
      </c>
      <c r="Q28" s="252"/>
      <c r="R28" s="252"/>
      <c r="S28" s="252"/>
      <c r="T28" s="252"/>
      <c r="U28" s="257">
        <f t="shared" si="6"/>
        <v>0</v>
      </c>
      <c r="V28" s="257">
        <f t="shared" si="7"/>
        <v>0</v>
      </c>
      <c r="W28" s="257">
        <f t="shared" si="8"/>
        <v>0</v>
      </c>
      <c r="X28" s="258">
        <f t="shared" si="9"/>
        <v>0</v>
      </c>
    </row>
    <row r="29" spans="1:24" s="3" customFormat="1" ht="20.100000000000001" customHeight="1" x14ac:dyDescent="0.2">
      <c r="A29" s="79"/>
      <c r="B29" s="80"/>
      <c r="C29" s="81"/>
      <c r="D29" s="82"/>
      <c r="E29" s="82"/>
      <c r="F29" s="82"/>
      <c r="G29" s="229"/>
      <c r="H29" s="230">
        <f t="shared" si="10"/>
        <v>0</v>
      </c>
      <c r="I29" s="231"/>
      <c r="J29" s="232">
        <f t="shared" si="1"/>
        <v>0</v>
      </c>
      <c r="K29" s="233">
        <f t="shared" si="2"/>
        <v>0</v>
      </c>
      <c r="L29" s="223"/>
      <c r="M29" s="224">
        <f t="shared" si="3"/>
        <v>0</v>
      </c>
      <c r="N29" s="223"/>
      <c r="O29" s="225">
        <f t="shared" si="4"/>
        <v>0</v>
      </c>
      <c r="P29" s="225">
        <f t="shared" si="5"/>
        <v>0</v>
      </c>
      <c r="Q29" s="218"/>
      <c r="R29" s="218"/>
      <c r="S29" s="218"/>
      <c r="T29" s="218"/>
      <c r="U29" s="219">
        <f t="shared" si="6"/>
        <v>0</v>
      </c>
      <c r="V29" s="219">
        <f t="shared" si="7"/>
        <v>0</v>
      </c>
      <c r="W29" s="214">
        <f t="shared" si="8"/>
        <v>0</v>
      </c>
      <c r="X29" s="215">
        <f t="shared" si="9"/>
        <v>0</v>
      </c>
    </row>
    <row r="30" spans="1:24" s="3" customFormat="1" ht="20.100000000000001" customHeight="1" x14ac:dyDescent="0.2">
      <c r="A30" s="79"/>
      <c r="B30" s="80"/>
      <c r="C30" s="81"/>
      <c r="D30" s="82"/>
      <c r="E30" s="82"/>
      <c r="F30" s="82"/>
      <c r="G30" s="229"/>
      <c r="H30" s="230">
        <f t="shared" si="10"/>
        <v>0</v>
      </c>
      <c r="I30" s="231"/>
      <c r="J30" s="232">
        <f t="shared" si="1"/>
        <v>0</v>
      </c>
      <c r="K30" s="233">
        <f t="shared" si="2"/>
        <v>0</v>
      </c>
      <c r="L30" s="223"/>
      <c r="M30" s="224">
        <f t="shared" si="3"/>
        <v>0</v>
      </c>
      <c r="N30" s="223"/>
      <c r="O30" s="225">
        <f t="shared" si="4"/>
        <v>0</v>
      </c>
      <c r="P30" s="225">
        <f t="shared" si="5"/>
        <v>0</v>
      </c>
      <c r="Q30" s="218"/>
      <c r="R30" s="218"/>
      <c r="S30" s="218"/>
      <c r="T30" s="218"/>
      <c r="U30" s="219">
        <f t="shared" si="6"/>
        <v>0</v>
      </c>
      <c r="V30" s="219">
        <f t="shared" si="7"/>
        <v>0</v>
      </c>
      <c r="W30" s="214">
        <f t="shared" si="8"/>
        <v>0</v>
      </c>
      <c r="X30" s="215">
        <f t="shared" si="9"/>
        <v>0</v>
      </c>
    </row>
    <row r="31" spans="1:24" s="3" customFormat="1" ht="19.5" customHeight="1" x14ac:dyDescent="0.2">
      <c r="A31" s="79"/>
      <c r="B31" s="80"/>
      <c r="C31" s="81"/>
      <c r="D31" s="82"/>
      <c r="E31" s="82"/>
      <c r="F31" s="82"/>
      <c r="G31" s="229"/>
      <c r="H31" s="230">
        <f t="shared" si="10"/>
        <v>0</v>
      </c>
      <c r="I31" s="231"/>
      <c r="J31" s="232">
        <f t="shared" si="1"/>
        <v>0</v>
      </c>
      <c r="K31" s="233">
        <f t="shared" si="2"/>
        <v>0</v>
      </c>
      <c r="L31" s="223"/>
      <c r="M31" s="224">
        <f t="shared" si="3"/>
        <v>0</v>
      </c>
      <c r="N31" s="223"/>
      <c r="O31" s="225">
        <f t="shared" si="4"/>
        <v>0</v>
      </c>
      <c r="P31" s="225">
        <f t="shared" si="5"/>
        <v>0</v>
      </c>
      <c r="Q31" s="218"/>
      <c r="R31" s="218"/>
      <c r="S31" s="218"/>
      <c r="T31" s="218"/>
      <c r="U31" s="219">
        <f t="shared" si="6"/>
        <v>0</v>
      </c>
      <c r="V31" s="219">
        <f t="shared" si="7"/>
        <v>0</v>
      </c>
      <c r="W31" s="214">
        <f t="shared" si="8"/>
        <v>0</v>
      </c>
      <c r="X31" s="215">
        <f t="shared" si="9"/>
        <v>0</v>
      </c>
    </row>
    <row r="32" spans="1:24" s="3" customFormat="1" ht="20.100000000000001" customHeight="1" x14ac:dyDescent="0.2">
      <c r="A32" s="79"/>
      <c r="B32" s="80"/>
      <c r="C32" s="81"/>
      <c r="D32" s="82"/>
      <c r="E32" s="82"/>
      <c r="F32" s="82"/>
      <c r="G32" s="229"/>
      <c r="H32" s="230">
        <f t="shared" si="10"/>
        <v>0</v>
      </c>
      <c r="I32" s="231"/>
      <c r="J32" s="232">
        <f t="shared" si="1"/>
        <v>0</v>
      </c>
      <c r="K32" s="233">
        <f t="shared" si="2"/>
        <v>0</v>
      </c>
      <c r="L32" s="223"/>
      <c r="M32" s="224">
        <f t="shared" si="3"/>
        <v>0</v>
      </c>
      <c r="N32" s="223"/>
      <c r="O32" s="225">
        <f t="shared" si="4"/>
        <v>0</v>
      </c>
      <c r="P32" s="225">
        <f t="shared" si="5"/>
        <v>0</v>
      </c>
      <c r="Q32" s="218"/>
      <c r="R32" s="218"/>
      <c r="S32" s="218"/>
      <c r="T32" s="218"/>
      <c r="U32" s="219">
        <f t="shared" si="6"/>
        <v>0</v>
      </c>
      <c r="V32" s="219">
        <f t="shared" si="7"/>
        <v>0</v>
      </c>
      <c r="W32" s="214">
        <f t="shared" si="8"/>
        <v>0</v>
      </c>
      <c r="X32" s="215">
        <f t="shared" si="9"/>
        <v>0</v>
      </c>
    </row>
    <row r="33" spans="1:30" s="3" customFormat="1" ht="20.100000000000001" customHeight="1" thickBot="1" x14ac:dyDescent="0.3">
      <c r="A33" s="266" t="s">
        <v>85</v>
      </c>
      <c r="B33" s="267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67"/>
      <c r="P33" s="267"/>
      <c r="Q33" s="267"/>
      <c r="R33" s="267"/>
      <c r="S33" s="267"/>
      <c r="T33" s="267"/>
      <c r="U33" s="267"/>
      <c r="V33" s="267"/>
      <c r="W33" s="267"/>
      <c r="X33" s="259">
        <f>SUM(X3:X32)</f>
        <v>1365</v>
      </c>
    </row>
    <row r="34" spans="1:30" s="3" customFormat="1" ht="20.100000000000001" customHeight="1" thickTop="1" x14ac:dyDescent="0.2">
      <c r="H34" s="22"/>
      <c r="I34" s="7"/>
      <c r="J34" s="7"/>
      <c r="K34" s="7"/>
      <c r="R34" s="23"/>
      <c r="S34" s="23"/>
      <c r="T34" s="7"/>
      <c r="U34" s="7"/>
      <c r="V34" s="7"/>
      <c r="W34" s="7"/>
    </row>
    <row r="35" spans="1:30" s="3" customFormat="1" ht="20.100000000000001" customHeight="1" x14ac:dyDescent="0.2">
      <c r="H35" s="22"/>
      <c r="I35" s="7"/>
      <c r="J35" s="7"/>
      <c r="K35" s="7"/>
      <c r="N35" s="8"/>
      <c r="O35" s="8"/>
      <c r="P35" s="8"/>
      <c r="V35" s="7"/>
      <c r="W35" s="7"/>
    </row>
    <row r="36" spans="1:30" s="3" customFormat="1" ht="20.100000000000001" customHeight="1" x14ac:dyDescent="0.2">
      <c r="H36" s="22"/>
      <c r="I36" s="7"/>
      <c r="J36" s="7"/>
      <c r="K36" s="7"/>
      <c r="N36" s="8"/>
      <c r="R36" s="23"/>
      <c r="S36" s="23"/>
      <c r="T36" s="7"/>
      <c r="U36" s="7"/>
      <c r="V36" s="7"/>
      <c r="W36" s="7"/>
    </row>
    <row r="37" spans="1:30" s="3" customFormat="1" ht="20.100000000000001" customHeight="1" x14ac:dyDescent="0.2">
      <c r="H37" s="22"/>
      <c r="I37" s="7"/>
      <c r="J37" s="7"/>
      <c r="K37" s="7"/>
      <c r="N37" s="8"/>
      <c r="R37" s="23"/>
      <c r="S37" s="23"/>
      <c r="T37" s="7"/>
      <c r="U37" s="7"/>
      <c r="V37" s="7"/>
      <c r="W37" s="7"/>
    </row>
    <row r="38" spans="1:30" s="3" customFormat="1" ht="20.100000000000001" customHeight="1" x14ac:dyDescent="0.2">
      <c r="H38" s="22"/>
      <c r="I38" s="7"/>
      <c r="J38" s="7"/>
      <c r="K38" s="7"/>
      <c r="R38" s="23"/>
      <c r="S38" s="23"/>
      <c r="T38" s="7"/>
      <c r="U38" s="7"/>
      <c r="V38" s="7"/>
      <c r="W38" s="7"/>
    </row>
    <row r="39" spans="1:30" ht="20.100000000000001" customHeight="1" x14ac:dyDescent="0.25">
      <c r="C39" s="12" t="s">
        <v>2</v>
      </c>
      <c r="D39" s="12"/>
      <c r="E39" s="12" t="s">
        <v>60</v>
      </c>
      <c r="F39" s="13"/>
      <c r="G39" s="13"/>
      <c r="H39" s="13"/>
      <c r="I39" s="12"/>
      <c r="J39" s="13"/>
      <c r="K39" s="13"/>
      <c r="L39" s="13"/>
    </row>
    <row r="40" spans="1:30" ht="20.100000000000001" customHeight="1" x14ac:dyDescent="0.25">
      <c r="C40" s="16" t="s">
        <v>34</v>
      </c>
      <c r="D40" s="6"/>
      <c r="E40" s="6" t="s">
        <v>60</v>
      </c>
      <c r="F40" s="6"/>
      <c r="G40" s="6"/>
      <c r="H40" s="6"/>
      <c r="I40" s="6"/>
      <c r="J40" s="17"/>
      <c r="K40" s="18"/>
      <c r="L40" s="18"/>
    </row>
    <row r="41" spans="1:30" ht="20.100000000000001" customHeight="1" x14ac:dyDescent="0.25">
      <c r="C41" s="19" t="s">
        <v>35</v>
      </c>
      <c r="D41" s="6"/>
      <c r="E41" s="6" t="s">
        <v>61</v>
      </c>
      <c r="F41" s="6"/>
      <c r="G41" s="6"/>
      <c r="H41" s="6"/>
      <c r="I41" s="6"/>
      <c r="J41" s="6"/>
      <c r="K41" s="6"/>
      <c r="L41" s="6"/>
    </row>
    <row r="42" spans="1:30" ht="20.100000000000001" customHeight="1" x14ac:dyDescent="0.25">
      <c r="C42" s="19" t="s">
        <v>36</v>
      </c>
      <c r="D42" s="6"/>
      <c r="E42" s="6" t="s">
        <v>78</v>
      </c>
      <c r="F42" s="6"/>
      <c r="G42" s="6"/>
      <c r="H42" s="6"/>
      <c r="I42" s="6"/>
      <c r="J42" s="6"/>
      <c r="K42" s="6"/>
      <c r="L42" s="6"/>
    </row>
    <row r="43" spans="1:30" ht="20.100000000000001" customHeight="1" x14ac:dyDescent="0.25">
      <c r="C43" s="19" t="s">
        <v>62</v>
      </c>
      <c r="D43" s="6"/>
      <c r="E43" s="6" t="s">
        <v>79</v>
      </c>
      <c r="F43" s="6"/>
      <c r="G43" s="6"/>
      <c r="H43" s="6"/>
      <c r="I43" s="6"/>
      <c r="J43" s="6"/>
      <c r="K43" s="6"/>
      <c r="L43" s="6"/>
    </row>
    <row r="44" spans="1:30" ht="20.100000000000001" customHeight="1" x14ac:dyDescent="0.25">
      <c r="C44" s="19" t="s">
        <v>69</v>
      </c>
      <c r="D44" s="6"/>
      <c r="E44" s="6" t="s">
        <v>80</v>
      </c>
      <c r="F44" s="6"/>
      <c r="G44" s="6"/>
      <c r="H44" s="6"/>
      <c r="I44" s="6"/>
      <c r="J44" s="6"/>
      <c r="K44" s="6"/>
      <c r="L44" s="6"/>
    </row>
    <row r="45" spans="1:30" ht="20.100000000000001" customHeight="1" x14ac:dyDescent="0.25">
      <c r="C45" s="19" t="s">
        <v>39</v>
      </c>
      <c r="D45" s="6"/>
      <c r="E45" s="6" t="s">
        <v>60</v>
      </c>
      <c r="F45" s="6"/>
      <c r="G45" s="6"/>
      <c r="H45" s="6"/>
      <c r="I45" s="6"/>
      <c r="J45" s="6"/>
      <c r="K45" s="6"/>
      <c r="L45" s="6"/>
    </row>
    <row r="46" spans="1:30" ht="18" x14ac:dyDescent="0.25">
      <c r="C46" s="19" t="s">
        <v>64</v>
      </c>
      <c r="D46" s="6"/>
      <c r="E46" s="6" t="s">
        <v>65</v>
      </c>
      <c r="F46" s="6"/>
      <c r="G46" s="6"/>
      <c r="H46" s="6"/>
      <c r="I46" s="6"/>
      <c r="J46" s="6"/>
      <c r="K46" s="6"/>
      <c r="L46" s="6"/>
    </row>
    <row r="47" spans="1:30" ht="18" x14ac:dyDescent="0.25">
      <c r="C47" s="19" t="s">
        <v>41</v>
      </c>
      <c r="D47" s="20"/>
      <c r="E47" s="20" t="s">
        <v>66</v>
      </c>
      <c r="F47" s="20"/>
      <c r="G47" s="20"/>
      <c r="H47" s="20"/>
      <c r="I47" s="20"/>
      <c r="J47" s="20"/>
      <c r="K47" s="20"/>
      <c r="L47" s="20"/>
    </row>
    <row r="48" spans="1:30" s="3" customFormat="1" ht="18" customHeight="1" x14ac:dyDescent="0.3">
      <c r="C48" s="19" t="s">
        <v>42</v>
      </c>
      <c r="D48" s="20"/>
      <c r="E48" s="20" t="s">
        <v>65</v>
      </c>
      <c r="F48" s="20"/>
      <c r="G48" s="20"/>
      <c r="H48" s="20"/>
      <c r="I48" s="20"/>
      <c r="J48" s="20"/>
      <c r="K48" s="20"/>
      <c r="L48" s="20"/>
      <c r="M48" s="24"/>
      <c r="N48" s="24"/>
      <c r="O48" s="24"/>
      <c r="P48" s="24"/>
      <c r="Q48" s="25"/>
      <c r="R48" s="25"/>
      <c r="S48" s="25"/>
      <c r="X48" s="25"/>
      <c r="Y48" s="25"/>
      <c r="Z48" s="25"/>
      <c r="AA48" s="25"/>
      <c r="AB48" s="25"/>
      <c r="AC48" s="25"/>
      <c r="AD48" s="25"/>
    </row>
    <row r="49" spans="3:23" s="3" customFormat="1" ht="20.25" x14ac:dyDescent="0.3">
      <c r="C49" s="19" t="s">
        <v>3</v>
      </c>
      <c r="D49" s="20"/>
      <c r="E49" s="20" t="s">
        <v>60</v>
      </c>
      <c r="F49" s="20"/>
      <c r="G49" s="20"/>
      <c r="H49" s="20"/>
      <c r="I49" s="20"/>
      <c r="J49" s="20"/>
      <c r="K49" s="20"/>
      <c r="L49" s="20"/>
      <c r="M49" s="26"/>
      <c r="N49" s="26"/>
      <c r="O49" s="26"/>
      <c r="P49" s="26"/>
      <c r="R49" s="27"/>
      <c r="S49" s="27"/>
      <c r="V49" s="7"/>
      <c r="W49" s="7"/>
    </row>
    <row r="50" spans="3:23" s="3" customFormat="1" ht="20.25" x14ac:dyDescent="0.3">
      <c r="C50" s="16" t="s">
        <v>64</v>
      </c>
      <c r="D50" s="20"/>
      <c r="E50" s="20" t="s">
        <v>65</v>
      </c>
      <c r="F50" s="20"/>
      <c r="G50" s="20"/>
      <c r="H50" s="20"/>
      <c r="I50" s="20"/>
      <c r="J50" s="20"/>
      <c r="K50" s="20"/>
      <c r="L50" s="20"/>
      <c r="M50" s="26"/>
      <c r="N50" s="26"/>
      <c r="O50" s="26"/>
      <c r="P50" s="26"/>
      <c r="R50" s="27"/>
      <c r="S50" s="27"/>
      <c r="V50" s="7"/>
      <c r="W50" s="28"/>
    </row>
    <row r="51" spans="3:23" s="3" customFormat="1" ht="20.25" x14ac:dyDescent="0.3">
      <c r="C51" s="19" t="s">
        <v>67</v>
      </c>
      <c r="D51" s="20"/>
      <c r="E51" s="20" t="s">
        <v>66</v>
      </c>
      <c r="F51" s="20"/>
      <c r="G51" s="20"/>
      <c r="H51" s="20"/>
      <c r="I51" s="20"/>
      <c r="J51" s="20"/>
      <c r="K51" s="20"/>
      <c r="L51" s="20"/>
      <c r="M51" s="26"/>
      <c r="N51" s="26"/>
      <c r="O51" s="26"/>
      <c r="P51" s="26"/>
      <c r="R51" s="27"/>
      <c r="S51" s="27"/>
      <c r="W51" s="28"/>
    </row>
    <row r="52" spans="3:23" s="3" customFormat="1" ht="20.25" x14ac:dyDescent="0.3">
      <c r="C52" s="19" t="s">
        <v>32</v>
      </c>
      <c r="D52" s="20"/>
      <c r="E52" s="20" t="s">
        <v>65</v>
      </c>
      <c r="F52" s="20"/>
      <c r="G52" s="20"/>
      <c r="H52" s="20"/>
      <c r="I52" s="20"/>
      <c r="J52" s="20"/>
      <c r="K52" s="20"/>
      <c r="L52" s="20"/>
      <c r="M52" s="26"/>
      <c r="N52" s="26"/>
      <c r="O52" s="26"/>
      <c r="P52" s="26"/>
      <c r="R52" s="27"/>
      <c r="S52" s="27"/>
    </row>
    <row r="53" spans="3:23" s="3" customFormat="1" ht="20.25" x14ac:dyDescent="0.3">
      <c r="C53" s="19" t="s">
        <v>29</v>
      </c>
      <c r="D53" s="20"/>
      <c r="E53" s="20" t="s">
        <v>66</v>
      </c>
      <c r="F53" s="20"/>
      <c r="G53" s="20"/>
      <c r="H53" s="20"/>
      <c r="I53" s="20"/>
      <c r="J53" s="20"/>
      <c r="K53" s="20"/>
      <c r="L53" s="20"/>
      <c r="M53" s="26"/>
      <c r="N53" s="26"/>
      <c r="O53" s="26"/>
      <c r="P53" s="26"/>
      <c r="R53" s="27"/>
      <c r="S53" s="27"/>
    </row>
    <row r="54" spans="3:23" s="3" customFormat="1" ht="20.25" x14ac:dyDescent="0.3">
      <c r="C54" s="19" t="s">
        <v>35</v>
      </c>
      <c r="D54" s="20"/>
      <c r="E54" s="20" t="s">
        <v>61</v>
      </c>
      <c r="F54" s="20"/>
      <c r="G54" s="20"/>
      <c r="H54" s="20"/>
      <c r="I54" s="20"/>
      <c r="J54" s="20"/>
      <c r="K54" s="20"/>
      <c r="L54" s="20"/>
      <c r="M54" s="26"/>
      <c r="N54" s="26"/>
      <c r="O54" s="26"/>
      <c r="P54" s="26"/>
      <c r="R54" s="27"/>
      <c r="S54" s="27"/>
    </row>
    <row r="55" spans="3:23" s="3" customFormat="1" ht="20.25" x14ac:dyDescent="0.3">
      <c r="C55" s="12" t="s">
        <v>44</v>
      </c>
      <c r="D55" s="20"/>
      <c r="E55" s="20" t="s">
        <v>66</v>
      </c>
      <c r="F55" s="20"/>
      <c r="G55" s="20"/>
      <c r="H55" s="20"/>
      <c r="I55" s="20"/>
      <c r="J55" s="20"/>
      <c r="K55" s="20"/>
      <c r="L55" s="20"/>
      <c r="M55" s="26"/>
      <c r="N55" s="26"/>
      <c r="O55" s="26"/>
      <c r="P55" s="26"/>
      <c r="R55" s="27"/>
      <c r="S55" s="27"/>
    </row>
    <row r="56" spans="3:23" ht="20.25" x14ac:dyDescent="0.3">
      <c r="C56" s="19" t="s">
        <v>64</v>
      </c>
      <c r="D56" s="20"/>
      <c r="E56" s="20" t="s">
        <v>65</v>
      </c>
      <c r="F56" s="20"/>
      <c r="G56" s="20"/>
      <c r="H56" s="20"/>
      <c r="I56" s="20"/>
      <c r="J56" s="20"/>
      <c r="K56" s="20"/>
      <c r="L56" s="20"/>
      <c r="M56" s="29"/>
      <c r="N56" s="29"/>
      <c r="O56" s="29"/>
      <c r="P56" s="29"/>
      <c r="R56" s="15"/>
      <c r="S56" s="15"/>
    </row>
    <row r="57" spans="3:23" ht="20.25" x14ac:dyDescent="0.3">
      <c r="C57" s="12" t="s">
        <v>45</v>
      </c>
      <c r="D57" s="20"/>
      <c r="E57" s="20" t="s">
        <v>65</v>
      </c>
      <c r="F57" s="20"/>
      <c r="G57" s="20"/>
      <c r="H57" s="20"/>
      <c r="I57" s="20"/>
      <c r="J57" s="20"/>
      <c r="K57" s="20"/>
      <c r="L57" s="20"/>
      <c r="M57" s="29"/>
      <c r="N57" s="29"/>
      <c r="O57" s="29"/>
      <c r="P57" s="29"/>
      <c r="R57" s="15"/>
      <c r="S57" s="15"/>
    </row>
    <row r="58" spans="3:23" ht="20.25" x14ac:dyDescent="0.3">
      <c r="C58" s="12" t="s">
        <v>46</v>
      </c>
      <c r="D58" s="20"/>
      <c r="E58" s="20" t="s">
        <v>65</v>
      </c>
      <c r="F58" s="20"/>
      <c r="G58" s="20"/>
      <c r="H58" s="20"/>
      <c r="I58" s="20"/>
      <c r="J58" s="20"/>
      <c r="K58" s="20"/>
      <c r="L58" s="20"/>
      <c r="M58" s="29"/>
      <c r="N58" s="29"/>
      <c r="O58" s="29"/>
      <c r="P58" s="29"/>
      <c r="R58" s="15"/>
      <c r="S58" s="15"/>
    </row>
    <row r="59" spans="3:23" ht="20.25" x14ac:dyDescent="0.3">
      <c r="K59" s="20"/>
      <c r="L59" s="20"/>
      <c r="M59" s="29"/>
      <c r="N59" s="29"/>
      <c r="O59" s="29"/>
      <c r="P59" s="29"/>
      <c r="R59" s="15"/>
      <c r="S59" s="15"/>
    </row>
    <row r="60" spans="3:23" ht="20.25" x14ac:dyDescent="0.3">
      <c r="K60" s="20"/>
      <c r="L60" s="20"/>
      <c r="M60" s="29"/>
      <c r="N60" s="29"/>
      <c r="O60" s="29"/>
      <c r="P60" s="29"/>
      <c r="R60" s="15"/>
      <c r="S60" s="15"/>
    </row>
    <row r="61" spans="3:23" ht="20.25" x14ac:dyDescent="0.3">
      <c r="K61" s="20"/>
      <c r="L61" s="20"/>
      <c r="M61" s="29"/>
      <c r="N61" s="29"/>
      <c r="O61" s="29"/>
      <c r="P61" s="29"/>
      <c r="R61" s="15"/>
      <c r="S61" s="15"/>
    </row>
    <row r="62" spans="3:23" ht="20.25" x14ac:dyDescent="0.3">
      <c r="K62" s="20"/>
      <c r="L62" s="20"/>
      <c r="M62" s="29"/>
      <c r="N62" s="29"/>
      <c r="O62" s="29"/>
      <c r="P62" s="29"/>
      <c r="R62" s="15"/>
      <c r="S62" s="15"/>
    </row>
    <row r="63" spans="3:23" ht="20.25" x14ac:dyDescent="0.3">
      <c r="K63" s="20"/>
      <c r="L63" s="20"/>
      <c r="M63" s="29"/>
      <c r="N63" s="29"/>
      <c r="O63" s="29"/>
      <c r="P63" s="29"/>
      <c r="R63" s="15"/>
      <c r="S63" s="15"/>
    </row>
    <row r="64" spans="3:23" ht="20.25" x14ac:dyDescent="0.3">
      <c r="K64" s="20"/>
      <c r="L64" s="20"/>
      <c r="M64" s="29"/>
      <c r="N64" s="29"/>
      <c r="O64" s="29"/>
      <c r="P64" s="29"/>
      <c r="R64" s="15"/>
      <c r="S64" s="15"/>
    </row>
    <row r="65" spans="11:19" ht="20.25" x14ac:dyDescent="0.3">
      <c r="K65" s="20"/>
      <c r="L65" s="20"/>
      <c r="M65" s="29"/>
      <c r="N65" s="29"/>
      <c r="O65" s="29"/>
      <c r="P65" s="29"/>
      <c r="R65" s="15"/>
      <c r="S65" s="15"/>
    </row>
    <row r="66" spans="11:19" ht="20.25" x14ac:dyDescent="0.3">
      <c r="K66" s="20"/>
      <c r="L66" s="20"/>
      <c r="M66" s="29"/>
      <c r="N66" s="29"/>
      <c r="O66" s="29"/>
      <c r="P66" s="29"/>
      <c r="R66" s="15"/>
      <c r="S66" s="15"/>
    </row>
    <row r="67" spans="11:19" ht="18" x14ac:dyDescent="0.25">
      <c r="K67" s="20"/>
      <c r="L67" s="20"/>
      <c r="R67" s="15"/>
      <c r="S67" s="15"/>
    </row>
    <row r="68" spans="11:19" x14ac:dyDescent="0.2">
      <c r="R68" s="15"/>
      <c r="S68" s="15"/>
    </row>
    <row r="69" spans="11:19" x14ac:dyDescent="0.2">
      <c r="R69" s="15"/>
      <c r="S69" s="15"/>
    </row>
    <row r="70" spans="11:19" x14ac:dyDescent="0.2">
      <c r="R70" s="15"/>
      <c r="S70" s="15"/>
    </row>
    <row r="71" spans="11:19" x14ac:dyDescent="0.2">
      <c r="R71" s="15"/>
      <c r="S71" s="15"/>
    </row>
    <row r="72" spans="11:19" x14ac:dyDescent="0.2">
      <c r="R72" s="15"/>
      <c r="S72" s="15"/>
    </row>
    <row r="73" spans="11:19" x14ac:dyDescent="0.2">
      <c r="R73" s="15"/>
      <c r="S73" s="15"/>
    </row>
    <row r="74" spans="11:19" x14ac:dyDescent="0.2">
      <c r="R74" s="15"/>
      <c r="S74" s="15"/>
    </row>
    <row r="75" spans="11:19" x14ac:dyDescent="0.2">
      <c r="R75" s="15"/>
      <c r="S75" s="15"/>
    </row>
    <row r="76" spans="11:19" x14ac:dyDescent="0.2">
      <c r="R76" s="15"/>
      <c r="S76" s="15"/>
    </row>
    <row r="77" spans="11:19" x14ac:dyDescent="0.2">
      <c r="R77" s="15"/>
      <c r="S77" s="15"/>
    </row>
    <row r="78" spans="11:19" x14ac:dyDescent="0.2">
      <c r="R78" s="15"/>
      <c r="S78" s="15"/>
    </row>
    <row r="79" spans="11:19" x14ac:dyDescent="0.2">
      <c r="R79" s="15"/>
      <c r="S79" s="15"/>
    </row>
    <row r="80" spans="11:19" x14ac:dyDescent="0.2">
      <c r="R80" s="15"/>
      <c r="S80" s="15"/>
    </row>
    <row r="81" spans="18:19" x14ac:dyDescent="0.2">
      <c r="R81" s="15"/>
      <c r="S81" s="15"/>
    </row>
    <row r="82" spans="18:19" x14ac:dyDescent="0.2">
      <c r="R82" s="15"/>
      <c r="S82" s="15"/>
    </row>
    <row r="83" spans="18:19" x14ac:dyDescent="0.2">
      <c r="R83" s="15"/>
      <c r="S83" s="15"/>
    </row>
    <row r="84" spans="18:19" x14ac:dyDescent="0.2">
      <c r="R84" s="15"/>
      <c r="S84" s="15"/>
    </row>
    <row r="85" spans="18:19" x14ac:dyDescent="0.2">
      <c r="R85" s="15"/>
      <c r="S85" s="15"/>
    </row>
    <row r="86" spans="18:19" x14ac:dyDescent="0.2">
      <c r="R86" s="15"/>
      <c r="S86" s="15"/>
    </row>
    <row r="87" spans="18:19" x14ac:dyDescent="0.2">
      <c r="R87" s="15"/>
      <c r="S87" s="15"/>
    </row>
    <row r="88" spans="18:19" x14ac:dyDescent="0.2">
      <c r="R88" s="15"/>
      <c r="S88" s="15"/>
    </row>
    <row r="89" spans="18:19" x14ac:dyDescent="0.2">
      <c r="R89" s="15"/>
      <c r="S89" s="15"/>
    </row>
  </sheetData>
  <mergeCells count="1">
    <mergeCell ref="A33:W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8"/>
  <sheetViews>
    <sheetView zoomScale="85" zoomScaleNormal="85" workbookViewId="0">
      <pane ySplit="7" topLeftCell="A8" activePane="bottomLeft" state="frozen"/>
      <selection pane="bottomLeft" activeCell="T33" sqref="T33"/>
    </sheetView>
  </sheetViews>
  <sheetFormatPr defaultRowHeight="12.75" x14ac:dyDescent="0.2"/>
  <cols>
    <col min="1" max="1" width="7.5703125" style="120" customWidth="1"/>
    <col min="2" max="2" width="38" style="120" customWidth="1"/>
    <col min="3" max="8" width="3.42578125" customWidth="1"/>
    <col min="9" max="9" width="4" customWidth="1"/>
    <col min="10" max="12" width="3.42578125" customWidth="1"/>
    <col min="13" max="13" width="3.5703125" customWidth="1"/>
    <col min="14" max="43" width="3.42578125" customWidth="1"/>
    <col min="44" max="44" width="7.140625" customWidth="1"/>
  </cols>
  <sheetData>
    <row r="1" spans="1:44" ht="13.5" thickTop="1" x14ac:dyDescent="0.2">
      <c r="A1" s="83" t="s">
        <v>103</v>
      </c>
      <c r="B1" s="84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85"/>
    </row>
    <row r="2" spans="1:44" x14ac:dyDescent="0.2">
      <c r="A2" s="86" t="s">
        <v>217</v>
      </c>
      <c r="B2" s="8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00" t="s">
        <v>215</v>
      </c>
      <c r="T2" s="200"/>
      <c r="U2" s="200"/>
      <c r="V2" s="200"/>
      <c r="W2" s="200"/>
      <c r="X2" s="200"/>
      <c r="Y2" s="200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88"/>
    </row>
    <row r="3" spans="1:44" x14ac:dyDescent="0.2">
      <c r="A3" s="86" t="s">
        <v>194</v>
      </c>
      <c r="B3" s="87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88"/>
    </row>
    <row r="4" spans="1:44" x14ac:dyDescent="0.2">
      <c r="A4" s="86" t="s">
        <v>104</v>
      </c>
      <c r="B4" s="87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88"/>
    </row>
    <row r="5" spans="1:44" ht="13.5" customHeight="1" thickBot="1" x14ac:dyDescent="0.25">
      <c r="A5" s="89" t="s">
        <v>105</v>
      </c>
      <c r="B5" s="90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2"/>
    </row>
    <row r="6" spans="1:44" ht="13.5" thickTop="1" x14ac:dyDescent="0.2">
      <c r="A6" s="93" t="s">
        <v>106</v>
      </c>
      <c r="B6" s="143" t="s">
        <v>208</v>
      </c>
      <c r="C6" s="94">
        <v>1</v>
      </c>
      <c r="D6" s="95">
        <f>(C6+1)</f>
        <v>2</v>
      </c>
      <c r="E6" s="95">
        <f t="shared" ref="E6:AP6" si="0">(D6+1)</f>
        <v>3</v>
      </c>
      <c r="F6" s="95">
        <f t="shared" si="0"/>
        <v>4</v>
      </c>
      <c r="G6" s="95">
        <f t="shared" si="0"/>
        <v>5</v>
      </c>
      <c r="H6" s="95">
        <f t="shared" si="0"/>
        <v>6</v>
      </c>
      <c r="I6" s="95">
        <f t="shared" si="0"/>
        <v>7</v>
      </c>
      <c r="J6" s="95">
        <f t="shared" si="0"/>
        <v>8</v>
      </c>
      <c r="K6" s="95">
        <f t="shared" si="0"/>
        <v>9</v>
      </c>
      <c r="L6" s="95">
        <f t="shared" si="0"/>
        <v>10</v>
      </c>
      <c r="M6" s="95">
        <f t="shared" si="0"/>
        <v>11</v>
      </c>
      <c r="N6" s="95">
        <f t="shared" si="0"/>
        <v>12</v>
      </c>
      <c r="O6" s="95">
        <f t="shared" si="0"/>
        <v>13</v>
      </c>
      <c r="P6" s="95">
        <f t="shared" si="0"/>
        <v>14</v>
      </c>
      <c r="Q6" s="95">
        <f t="shared" si="0"/>
        <v>15</v>
      </c>
      <c r="R6" s="95">
        <f t="shared" si="0"/>
        <v>16</v>
      </c>
      <c r="S6" s="95">
        <f t="shared" si="0"/>
        <v>17</v>
      </c>
      <c r="T6" s="95">
        <f t="shared" si="0"/>
        <v>18</v>
      </c>
      <c r="U6" s="95">
        <f t="shared" si="0"/>
        <v>19</v>
      </c>
      <c r="V6" s="95">
        <f t="shared" si="0"/>
        <v>20</v>
      </c>
      <c r="W6" s="95">
        <f t="shared" si="0"/>
        <v>21</v>
      </c>
      <c r="X6" s="95">
        <f t="shared" si="0"/>
        <v>22</v>
      </c>
      <c r="Y6" s="95">
        <f t="shared" si="0"/>
        <v>23</v>
      </c>
      <c r="Z6" s="95">
        <f t="shared" si="0"/>
        <v>24</v>
      </c>
      <c r="AA6" s="95">
        <f t="shared" si="0"/>
        <v>25</v>
      </c>
      <c r="AB6" s="95">
        <f t="shared" si="0"/>
        <v>26</v>
      </c>
      <c r="AC6" s="95">
        <f t="shared" si="0"/>
        <v>27</v>
      </c>
      <c r="AD6" s="95">
        <f t="shared" si="0"/>
        <v>28</v>
      </c>
      <c r="AE6" s="95">
        <f t="shared" si="0"/>
        <v>29</v>
      </c>
      <c r="AF6" s="95">
        <f t="shared" si="0"/>
        <v>30</v>
      </c>
      <c r="AG6" s="95">
        <f t="shared" si="0"/>
        <v>31</v>
      </c>
      <c r="AH6" s="95">
        <f t="shared" si="0"/>
        <v>32</v>
      </c>
      <c r="AI6" s="95">
        <f t="shared" si="0"/>
        <v>33</v>
      </c>
      <c r="AJ6" s="95">
        <f t="shared" si="0"/>
        <v>34</v>
      </c>
      <c r="AK6" s="95">
        <f t="shared" si="0"/>
        <v>35</v>
      </c>
      <c r="AL6" s="95">
        <f t="shared" si="0"/>
        <v>36</v>
      </c>
      <c r="AM6" s="95">
        <f t="shared" si="0"/>
        <v>37</v>
      </c>
      <c r="AN6" s="95">
        <f t="shared" si="0"/>
        <v>38</v>
      </c>
      <c r="AO6" s="95">
        <f t="shared" si="0"/>
        <v>39</v>
      </c>
      <c r="AP6" s="95">
        <f t="shared" si="0"/>
        <v>40</v>
      </c>
      <c r="AQ6" s="133">
        <f>(AP6+1)</f>
        <v>41</v>
      </c>
      <c r="AR6" s="139" t="s">
        <v>1</v>
      </c>
    </row>
    <row r="7" spans="1:44" ht="13.5" thickBot="1" x14ac:dyDescent="0.25">
      <c r="A7" t="s">
        <v>108</v>
      </c>
      <c r="B7" s="96" t="s">
        <v>109</v>
      </c>
      <c r="AQ7" s="91"/>
      <c r="AR7" s="138"/>
    </row>
    <row r="8" spans="1:44" ht="14.25" thickTop="1" thickBot="1" x14ac:dyDescent="0.25">
      <c r="A8" s="97"/>
      <c r="B8" s="98"/>
      <c r="C8" s="123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34"/>
      <c r="AR8" s="136"/>
    </row>
    <row r="9" spans="1:44" x14ac:dyDescent="0.2">
      <c r="A9" s="142"/>
      <c r="B9" s="121" t="s">
        <v>24</v>
      </c>
      <c r="C9" s="155"/>
      <c r="D9" s="156"/>
      <c r="E9" s="156"/>
      <c r="F9" s="156"/>
      <c r="G9" s="156"/>
      <c r="H9" s="156"/>
      <c r="I9" s="156"/>
      <c r="J9" s="156"/>
      <c r="K9" s="156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35"/>
      <c r="AR9" s="137"/>
    </row>
    <row r="10" spans="1:44" x14ac:dyDescent="0.2">
      <c r="A10" s="101"/>
      <c r="B10" s="45" t="s">
        <v>21</v>
      </c>
      <c r="C10" s="157">
        <v>1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60"/>
      <c r="AR10" s="137">
        <f>SUM(C10:AQ10)</f>
        <v>1</v>
      </c>
    </row>
    <row r="11" spans="1:44" x14ac:dyDescent="0.2">
      <c r="A11" s="101"/>
      <c r="B11" s="45" t="s">
        <v>83</v>
      </c>
      <c r="C11" s="158">
        <v>3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60"/>
      <c r="AR11" s="137">
        <f t="shared" ref="AR11:AR47" si="1">SUM(C11:AQ11)</f>
        <v>3</v>
      </c>
    </row>
    <row r="12" spans="1:44" x14ac:dyDescent="0.2">
      <c r="A12" s="101"/>
      <c r="B12" s="45" t="s">
        <v>82</v>
      </c>
      <c r="C12" s="157"/>
      <c r="D12" s="10">
        <v>8</v>
      </c>
      <c r="E12" s="10">
        <v>8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60"/>
      <c r="AR12" s="137">
        <f t="shared" si="1"/>
        <v>16</v>
      </c>
    </row>
    <row r="13" spans="1:44" x14ac:dyDescent="0.2">
      <c r="A13" s="142"/>
      <c r="B13" s="122" t="s">
        <v>48</v>
      </c>
      <c r="C13" s="155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61"/>
      <c r="AR13" s="137">
        <f t="shared" si="1"/>
        <v>0</v>
      </c>
    </row>
    <row r="14" spans="1:44" x14ac:dyDescent="0.2">
      <c r="A14" s="101"/>
      <c r="B14" s="45" t="s">
        <v>187</v>
      </c>
      <c r="C14" s="157"/>
      <c r="D14" s="10"/>
      <c r="E14" s="10"/>
      <c r="F14" s="10"/>
      <c r="G14" s="10"/>
      <c r="H14" s="10">
        <v>16</v>
      </c>
      <c r="I14" s="10">
        <v>24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60"/>
      <c r="AR14" s="137">
        <f t="shared" si="1"/>
        <v>40</v>
      </c>
    </row>
    <row r="15" spans="1:44" x14ac:dyDescent="0.2">
      <c r="A15" s="101"/>
      <c r="B15" s="46"/>
      <c r="C15" s="10"/>
      <c r="D15" s="159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60"/>
      <c r="AR15" s="137">
        <f t="shared" si="1"/>
        <v>0</v>
      </c>
    </row>
    <row r="16" spans="1:44" x14ac:dyDescent="0.2">
      <c r="A16" s="142"/>
      <c r="B16" s="122" t="s">
        <v>49</v>
      </c>
      <c r="C16" s="155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61"/>
      <c r="AR16" s="137">
        <f t="shared" si="1"/>
        <v>0</v>
      </c>
    </row>
    <row r="17" spans="1:44" x14ac:dyDescent="0.2">
      <c r="A17" s="101"/>
      <c r="B17" s="45" t="s">
        <v>188</v>
      </c>
      <c r="C17" s="157"/>
      <c r="D17" s="10"/>
      <c r="E17" s="10"/>
      <c r="F17" s="10"/>
      <c r="G17" s="10">
        <v>12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60"/>
      <c r="AR17" s="137">
        <f t="shared" si="1"/>
        <v>12</v>
      </c>
    </row>
    <row r="18" spans="1:44" x14ac:dyDescent="0.2">
      <c r="A18" s="101"/>
      <c r="B18" s="46"/>
      <c r="C18" s="157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60"/>
      <c r="AR18" s="137">
        <f t="shared" si="1"/>
        <v>0</v>
      </c>
    </row>
    <row r="19" spans="1:44" x14ac:dyDescent="0.2">
      <c r="A19" s="142"/>
      <c r="B19" s="122" t="s">
        <v>22</v>
      </c>
      <c r="C19" s="155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61"/>
      <c r="AR19" s="137">
        <f t="shared" si="1"/>
        <v>0</v>
      </c>
    </row>
    <row r="20" spans="1:44" x14ac:dyDescent="0.2">
      <c r="A20" s="101"/>
      <c r="B20" s="45" t="s">
        <v>50</v>
      </c>
      <c r="C20" s="157"/>
      <c r="D20" s="10"/>
      <c r="E20" s="10"/>
      <c r="F20" s="10"/>
      <c r="G20" s="10"/>
      <c r="H20" s="10">
        <v>16</v>
      </c>
      <c r="I20" s="10">
        <v>16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60"/>
      <c r="AR20" s="137">
        <f t="shared" si="1"/>
        <v>32</v>
      </c>
    </row>
    <row r="21" spans="1:44" x14ac:dyDescent="0.2">
      <c r="A21" s="101"/>
      <c r="B21" s="45" t="s">
        <v>51</v>
      </c>
      <c r="C21" s="157"/>
      <c r="D21" s="10"/>
      <c r="E21" s="10"/>
      <c r="F21" s="10"/>
      <c r="G21" s="10"/>
      <c r="H21" s="10">
        <v>16</v>
      </c>
      <c r="I21" s="10">
        <v>16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60"/>
      <c r="AR21" s="137">
        <f t="shared" si="1"/>
        <v>32</v>
      </c>
    </row>
    <row r="22" spans="1:44" x14ac:dyDescent="0.2">
      <c r="A22" s="101"/>
      <c r="B22" s="45" t="s">
        <v>52</v>
      </c>
      <c r="C22" s="157"/>
      <c r="D22" s="10"/>
      <c r="E22" s="10"/>
      <c r="F22" s="10"/>
      <c r="G22" s="10"/>
      <c r="H22" s="10"/>
      <c r="I22" s="10">
        <v>8</v>
      </c>
      <c r="J22" s="10">
        <v>8</v>
      </c>
      <c r="K22" s="10">
        <v>8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60"/>
      <c r="AR22" s="137">
        <f t="shared" si="1"/>
        <v>24</v>
      </c>
    </row>
    <row r="23" spans="1:44" x14ac:dyDescent="0.2">
      <c r="A23" s="101"/>
      <c r="B23" s="45" t="s">
        <v>53</v>
      </c>
      <c r="C23" s="157"/>
      <c r="D23" s="10"/>
      <c r="E23" s="10"/>
      <c r="F23" s="10"/>
      <c r="G23" s="10"/>
      <c r="H23" s="10"/>
      <c r="I23" s="10"/>
      <c r="J23" s="10"/>
      <c r="K23" s="10">
        <v>16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60"/>
      <c r="AR23" s="137">
        <f t="shared" si="1"/>
        <v>16</v>
      </c>
    </row>
    <row r="24" spans="1:44" x14ac:dyDescent="0.2">
      <c r="A24" s="101"/>
      <c r="B24" s="46"/>
      <c r="C24" s="157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60"/>
      <c r="AR24" s="137">
        <f t="shared" si="1"/>
        <v>0</v>
      </c>
    </row>
    <row r="25" spans="1:44" x14ac:dyDescent="0.2">
      <c r="A25" s="142"/>
      <c r="B25" s="122" t="s">
        <v>54</v>
      </c>
      <c r="C25" s="155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61"/>
      <c r="AR25" s="137">
        <f t="shared" si="1"/>
        <v>0</v>
      </c>
    </row>
    <row r="26" spans="1:44" x14ac:dyDescent="0.2">
      <c r="A26" s="101"/>
      <c r="B26" s="45" t="s">
        <v>55</v>
      </c>
      <c r="C26" s="157"/>
      <c r="D26" s="10"/>
      <c r="E26" s="10"/>
      <c r="F26" s="10"/>
      <c r="G26" s="10"/>
      <c r="H26" s="10"/>
      <c r="I26" s="10"/>
      <c r="J26" s="10"/>
      <c r="K26" s="10">
        <v>4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60"/>
      <c r="AR26" s="137">
        <f t="shared" si="1"/>
        <v>4</v>
      </c>
    </row>
    <row r="27" spans="1:44" x14ac:dyDescent="0.2">
      <c r="A27" s="101"/>
      <c r="B27" s="45" t="s">
        <v>56</v>
      </c>
      <c r="C27" s="157"/>
      <c r="D27" s="10"/>
      <c r="E27" s="10"/>
      <c r="F27" s="10"/>
      <c r="G27" s="10"/>
      <c r="H27" s="10"/>
      <c r="I27" s="10"/>
      <c r="J27" s="10"/>
      <c r="K27" s="10">
        <v>8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60"/>
      <c r="AR27" s="137">
        <f t="shared" si="1"/>
        <v>8</v>
      </c>
    </row>
    <row r="28" spans="1:44" x14ac:dyDescent="0.2">
      <c r="A28" s="101"/>
      <c r="B28" s="45" t="s">
        <v>57</v>
      </c>
      <c r="C28" s="157"/>
      <c r="D28" s="10"/>
      <c r="E28" s="10"/>
      <c r="F28" s="10"/>
      <c r="G28" s="10"/>
      <c r="H28" s="10"/>
      <c r="I28" s="10"/>
      <c r="J28" s="10"/>
      <c r="K28" s="10"/>
      <c r="L28" s="10">
        <v>16</v>
      </c>
      <c r="M28" s="10">
        <v>24</v>
      </c>
      <c r="N28" s="10">
        <v>16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60"/>
      <c r="AR28" s="137">
        <f t="shared" si="1"/>
        <v>56</v>
      </c>
    </row>
    <row r="29" spans="1:44" x14ac:dyDescent="0.2">
      <c r="A29" s="101"/>
      <c r="B29" s="45" t="s">
        <v>58</v>
      </c>
      <c r="C29" s="157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>
        <v>6</v>
      </c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60"/>
      <c r="AR29" s="137">
        <f t="shared" si="1"/>
        <v>6</v>
      </c>
    </row>
    <row r="30" spans="1:44" x14ac:dyDescent="0.2">
      <c r="A30" s="101"/>
      <c r="B30" s="45" t="s">
        <v>59</v>
      </c>
      <c r="C30" s="157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>
        <v>2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60"/>
      <c r="AR30" s="137">
        <f t="shared" si="1"/>
        <v>2</v>
      </c>
    </row>
    <row r="31" spans="1:44" x14ac:dyDescent="0.2">
      <c r="A31" s="101"/>
      <c r="B31" s="45"/>
      <c r="C31" s="157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60"/>
      <c r="AR31" s="137">
        <f t="shared" si="1"/>
        <v>0</v>
      </c>
    </row>
    <row r="32" spans="1:44" x14ac:dyDescent="0.2">
      <c r="A32" s="142"/>
      <c r="B32" s="122" t="s">
        <v>25</v>
      </c>
      <c r="C32" s="155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61"/>
      <c r="AR32" s="137">
        <f t="shared" si="1"/>
        <v>0</v>
      </c>
    </row>
    <row r="33" spans="1:44" x14ac:dyDescent="0.2">
      <c r="A33" s="101"/>
      <c r="B33" s="46"/>
      <c r="C33" s="157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60"/>
      <c r="AR33" s="137">
        <f t="shared" si="1"/>
        <v>0</v>
      </c>
    </row>
    <row r="34" spans="1:44" x14ac:dyDescent="0.2">
      <c r="A34" s="142"/>
      <c r="B34" s="122" t="s">
        <v>27</v>
      </c>
      <c r="C34" s="155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61"/>
      <c r="AR34" s="137">
        <f t="shared" si="1"/>
        <v>0</v>
      </c>
    </row>
    <row r="35" spans="1:44" x14ac:dyDescent="0.2">
      <c r="A35" s="1" t="s">
        <v>5</v>
      </c>
      <c r="B35" s="1" t="s">
        <v>4</v>
      </c>
      <c r="C35" s="157"/>
      <c r="D35" s="10"/>
      <c r="E35" s="10"/>
      <c r="F35" s="10"/>
      <c r="G35" s="10"/>
      <c r="H35" s="10"/>
      <c r="I35" s="10"/>
      <c r="J35" s="10"/>
      <c r="K35" s="10"/>
      <c r="L35" s="10">
        <v>2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60"/>
      <c r="AR35" s="137">
        <f t="shared" si="1"/>
        <v>2</v>
      </c>
    </row>
    <row r="36" spans="1:44" x14ac:dyDescent="0.2">
      <c r="A36" s="1" t="s">
        <v>7</v>
      </c>
      <c r="B36" s="1" t="s">
        <v>8</v>
      </c>
      <c r="C36" s="157"/>
      <c r="D36" s="10"/>
      <c r="E36" s="10"/>
      <c r="F36" s="10"/>
      <c r="G36" s="10"/>
      <c r="H36" s="10"/>
      <c r="I36" s="10"/>
      <c r="J36" s="10"/>
      <c r="K36" s="10"/>
      <c r="L36" s="10">
        <v>3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60"/>
      <c r="AR36" s="137">
        <f t="shared" si="1"/>
        <v>3</v>
      </c>
    </row>
    <row r="37" spans="1:44" x14ac:dyDescent="0.2">
      <c r="A37" s="1" t="s">
        <v>17</v>
      </c>
      <c r="B37" s="1" t="s">
        <v>20</v>
      </c>
      <c r="C37" s="157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>
        <v>6</v>
      </c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60"/>
      <c r="AR37" s="137">
        <f t="shared" si="1"/>
        <v>6</v>
      </c>
    </row>
    <row r="38" spans="1:44" x14ac:dyDescent="0.2">
      <c r="A38" s="1" t="s">
        <v>11</v>
      </c>
      <c r="B38" s="1" t="s">
        <v>9</v>
      </c>
      <c r="C38" s="157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>
        <v>1</v>
      </c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60"/>
      <c r="AR38" s="137">
        <f t="shared" si="1"/>
        <v>1</v>
      </c>
    </row>
    <row r="39" spans="1:44" x14ac:dyDescent="0.2">
      <c r="A39" s="1" t="s">
        <v>12</v>
      </c>
      <c r="B39" s="1" t="s">
        <v>10</v>
      </c>
      <c r="C39" s="157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>
        <v>1</v>
      </c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60"/>
      <c r="AR39" s="137">
        <f t="shared" si="1"/>
        <v>1</v>
      </c>
    </row>
    <row r="40" spans="1:44" x14ac:dyDescent="0.2">
      <c r="A40" s="1" t="s">
        <v>14</v>
      </c>
      <c r="B40" s="1" t="s">
        <v>13</v>
      </c>
      <c r="C40" s="157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>
        <v>8</v>
      </c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60"/>
      <c r="AR40" s="137">
        <f t="shared" si="1"/>
        <v>8</v>
      </c>
    </row>
    <row r="41" spans="1:44" x14ac:dyDescent="0.2">
      <c r="A41" s="1" t="s">
        <v>16</v>
      </c>
      <c r="B41" s="1" t="s">
        <v>15</v>
      </c>
      <c r="C41" s="157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>
        <v>2</v>
      </c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60"/>
      <c r="AR41" s="137">
        <f t="shared" si="1"/>
        <v>2</v>
      </c>
    </row>
    <row r="42" spans="1:44" x14ac:dyDescent="0.2">
      <c r="A42" s="1" t="s">
        <v>18</v>
      </c>
      <c r="B42" t="s">
        <v>19</v>
      </c>
      <c r="C42" s="157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>
        <v>4</v>
      </c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60"/>
      <c r="AR42" s="137">
        <f t="shared" si="1"/>
        <v>4</v>
      </c>
    </row>
    <row r="43" spans="1:44" x14ac:dyDescent="0.2">
      <c r="A43" s="142"/>
      <c r="B43" s="122" t="s">
        <v>26</v>
      </c>
      <c r="C43" s="155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61"/>
      <c r="AR43" s="137">
        <f t="shared" si="1"/>
        <v>0</v>
      </c>
    </row>
    <row r="44" spans="1:44" x14ac:dyDescent="0.2">
      <c r="A44" s="101"/>
      <c r="B44" s="46"/>
      <c r="C44" s="162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4"/>
      <c r="AR44" s="137">
        <f t="shared" si="1"/>
        <v>0</v>
      </c>
    </row>
    <row r="45" spans="1:44" x14ac:dyDescent="0.2">
      <c r="A45" s="144"/>
      <c r="B45" s="146" t="s">
        <v>209</v>
      </c>
      <c r="C45" s="165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>
        <v>2</v>
      </c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7"/>
      <c r="AR45" s="145">
        <f t="shared" si="1"/>
        <v>2</v>
      </c>
    </row>
    <row r="46" spans="1:44" ht="13.5" thickBot="1" x14ac:dyDescent="0.25">
      <c r="A46" s="112"/>
      <c r="B46" s="113"/>
      <c r="C46" s="168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70"/>
      <c r="AR46" s="174">
        <f t="shared" si="1"/>
        <v>0</v>
      </c>
    </row>
    <row r="47" spans="1:44" ht="17.25" thickTop="1" thickBot="1" x14ac:dyDescent="0.3">
      <c r="A47" s="116"/>
      <c r="B47" s="140" t="s">
        <v>196</v>
      </c>
      <c r="C47" s="118">
        <f>SUM(C9:C46)</f>
        <v>4</v>
      </c>
      <c r="D47" s="119">
        <f t="shared" ref="D47:AQ47" si="2">SUM(D9:D46)</f>
        <v>8</v>
      </c>
      <c r="E47" s="119">
        <f t="shared" si="2"/>
        <v>8</v>
      </c>
      <c r="F47" s="119">
        <f t="shared" si="2"/>
        <v>0</v>
      </c>
      <c r="G47" s="119">
        <f t="shared" si="2"/>
        <v>12</v>
      </c>
      <c r="H47" s="119">
        <f t="shared" si="2"/>
        <v>48</v>
      </c>
      <c r="I47" s="119">
        <f t="shared" si="2"/>
        <v>64</v>
      </c>
      <c r="J47" s="119">
        <f t="shared" si="2"/>
        <v>8</v>
      </c>
      <c r="K47" s="119">
        <f t="shared" si="2"/>
        <v>36</v>
      </c>
      <c r="L47" s="119">
        <f t="shared" si="2"/>
        <v>21</v>
      </c>
      <c r="M47" s="119">
        <f t="shared" si="2"/>
        <v>24</v>
      </c>
      <c r="N47" s="119">
        <f t="shared" si="2"/>
        <v>16</v>
      </c>
      <c r="O47" s="119">
        <f t="shared" si="2"/>
        <v>8</v>
      </c>
      <c r="P47" s="119">
        <f t="shared" si="2"/>
        <v>16</v>
      </c>
      <c r="Q47" s="119">
        <f t="shared" si="2"/>
        <v>6</v>
      </c>
      <c r="R47" s="119">
        <f t="shared" si="2"/>
        <v>0</v>
      </c>
      <c r="S47" s="119">
        <f t="shared" si="2"/>
        <v>0</v>
      </c>
      <c r="T47" s="119">
        <f t="shared" si="2"/>
        <v>2</v>
      </c>
      <c r="U47" s="119">
        <f t="shared" si="2"/>
        <v>0</v>
      </c>
      <c r="V47" s="119">
        <f t="shared" si="2"/>
        <v>0</v>
      </c>
      <c r="W47" s="119">
        <f t="shared" si="2"/>
        <v>0</v>
      </c>
      <c r="X47" s="119">
        <f t="shared" si="2"/>
        <v>0</v>
      </c>
      <c r="Y47" s="119">
        <f t="shared" si="2"/>
        <v>0</v>
      </c>
      <c r="Z47" s="119">
        <f t="shared" si="2"/>
        <v>0</v>
      </c>
      <c r="AA47" s="119">
        <f t="shared" si="2"/>
        <v>0</v>
      </c>
      <c r="AB47" s="119">
        <f t="shared" si="2"/>
        <v>0</v>
      </c>
      <c r="AC47" s="119">
        <f t="shared" si="2"/>
        <v>0</v>
      </c>
      <c r="AD47" s="119">
        <f t="shared" si="2"/>
        <v>0</v>
      </c>
      <c r="AE47" s="119">
        <f t="shared" si="2"/>
        <v>0</v>
      </c>
      <c r="AF47" s="119">
        <f t="shared" si="2"/>
        <v>0</v>
      </c>
      <c r="AG47" s="119">
        <f t="shared" si="2"/>
        <v>0</v>
      </c>
      <c r="AH47" s="119">
        <f t="shared" si="2"/>
        <v>0</v>
      </c>
      <c r="AI47" s="119">
        <f t="shared" si="2"/>
        <v>0</v>
      </c>
      <c r="AJ47" s="119">
        <f t="shared" si="2"/>
        <v>0</v>
      </c>
      <c r="AK47" s="119">
        <f t="shared" si="2"/>
        <v>0</v>
      </c>
      <c r="AL47" s="119">
        <f t="shared" si="2"/>
        <v>0</v>
      </c>
      <c r="AM47" s="119">
        <f t="shared" si="2"/>
        <v>0</v>
      </c>
      <c r="AN47" s="119">
        <f t="shared" si="2"/>
        <v>0</v>
      </c>
      <c r="AO47" s="119">
        <f t="shared" si="2"/>
        <v>0</v>
      </c>
      <c r="AP47" s="119">
        <f t="shared" si="2"/>
        <v>0</v>
      </c>
      <c r="AQ47" s="119">
        <f t="shared" si="2"/>
        <v>0</v>
      </c>
      <c r="AR47" s="175">
        <f t="shared" si="1"/>
        <v>281</v>
      </c>
    </row>
    <row r="48" spans="1:44" ht="14.25" thickTop="1" thickBot="1" x14ac:dyDescent="0.25"/>
    <row r="49" spans="1:43" ht="13.5" thickTop="1" x14ac:dyDescent="0.2">
      <c r="A49" s="176"/>
      <c r="B49" s="177" t="s">
        <v>198</v>
      </c>
      <c r="C49" s="178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  <c r="AF49" s="179"/>
      <c r="AG49" s="179"/>
      <c r="AH49" s="179"/>
      <c r="AI49" s="179"/>
      <c r="AJ49" s="179"/>
      <c r="AK49" s="179"/>
      <c r="AL49" s="179"/>
      <c r="AM49" s="179"/>
      <c r="AN49" s="179"/>
      <c r="AO49" s="180"/>
      <c r="AP49" s="180"/>
      <c r="AQ49" s="181"/>
    </row>
    <row r="50" spans="1:43" x14ac:dyDescent="0.2">
      <c r="A50" s="101"/>
      <c r="B50" s="131" t="s">
        <v>206</v>
      </c>
      <c r="C50" s="151"/>
      <c r="D50" s="152"/>
      <c r="E50" s="152"/>
      <c r="F50" s="152"/>
      <c r="G50" s="152"/>
      <c r="H50" s="152"/>
      <c r="I50" s="152" t="s">
        <v>204</v>
      </c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09"/>
      <c r="AP50" s="109"/>
      <c r="AQ50" s="127"/>
    </row>
    <row r="51" spans="1:43" x14ac:dyDescent="0.2">
      <c r="A51" s="101"/>
      <c r="B51" s="131" t="s">
        <v>207</v>
      </c>
      <c r="C51" s="151"/>
      <c r="D51" s="152"/>
      <c r="E51" s="152"/>
      <c r="F51" s="152"/>
      <c r="G51" s="152"/>
      <c r="H51" s="152"/>
      <c r="I51" s="152"/>
      <c r="J51" s="152"/>
      <c r="K51" s="152" t="s">
        <v>204</v>
      </c>
      <c r="L51" s="152" t="s">
        <v>204</v>
      </c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2"/>
      <c r="AJ51" s="152"/>
      <c r="AK51" s="152"/>
      <c r="AL51" s="152"/>
      <c r="AM51" s="152"/>
      <c r="AN51" s="152"/>
      <c r="AO51" s="109"/>
      <c r="AP51" s="109"/>
      <c r="AQ51" s="127"/>
    </row>
    <row r="52" spans="1:43" x14ac:dyDescent="0.2">
      <c r="A52" s="101"/>
      <c r="B52" s="131"/>
      <c r="C52" s="151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 t="s">
        <v>204</v>
      </c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  <c r="AO52" s="109"/>
      <c r="AP52" s="109"/>
      <c r="AQ52" s="127"/>
    </row>
    <row r="53" spans="1:43" x14ac:dyDescent="0.2">
      <c r="A53" s="101"/>
      <c r="B53" s="131"/>
      <c r="C53" s="151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2"/>
      <c r="AJ53" s="152"/>
      <c r="AK53" s="152"/>
      <c r="AL53" s="152"/>
      <c r="AM53" s="152"/>
      <c r="AN53" s="152"/>
      <c r="AO53" s="109"/>
      <c r="AP53" s="109"/>
      <c r="AQ53" s="127"/>
    </row>
    <row r="54" spans="1:43" x14ac:dyDescent="0.2">
      <c r="A54" s="101"/>
      <c r="B54" s="131"/>
      <c r="C54" s="151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2"/>
      <c r="AN54" s="152"/>
      <c r="AO54" s="109"/>
      <c r="AP54" s="109"/>
      <c r="AQ54" s="127"/>
    </row>
    <row r="55" spans="1:43" x14ac:dyDescent="0.2">
      <c r="A55" s="182"/>
      <c r="B55" s="183" t="s">
        <v>199</v>
      </c>
      <c r="C55" s="184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  <c r="AJ55" s="185"/>
      <c r="AK55" s="185"/>
      <c r="AL55" s="185"/>
      <c r="AM55" s="185"/>
      <c r="AN55" s="185"/>
      <c r="AO55" s="186"/>
      <c r="AP55" s="186"/>
      <c r="AQ55" s="187"/>
    </row>
    <row r="56" spans="1:43" x14ac:dyDescent="0.2">
      <c r="A56" s="101"/>
      <c r="B56" s="141" t="s">
        <v>203</v>
      </c>
      <c r="C56" s="151"/>
      <c r="D56" s="152"/>
      <c r="E56" s="152"/>
      <c r="F56" s="152"/>
      <c r="G56" s="152"/>
      <c r="H56" s="152"/>
      <c r="I56" s="152"/>
      <c r="J56" s="152"/>
      <c r="K56" s="152"/>
      <c r="L56" s="152" t="s">
        <v>204</v>
      </c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  <c r="AC56" s="152"/>
      <c r="AD56" s="152"/>
      <c r="AE56" s="152"/>
      <c r="AF56" s="152"/>
      <c r="AG56" s="152"/>
      <c r="AH56" s="152"/>
      <c r="AI56" s="152"/>
      <c r="AJ56" s="152"/>
      <c r="AK56" s="152"/>
      <c r="AL56" s="152"/>
      <c r="AM56" s="152"/>
      <c r="AN56" s="152"/>
      <c r="AO56" s="109"/>
      <c r="AP56" s="109"/>
      <c r="AQ56" s="127"/>
    </row>
    <row r="57" spans="1:43" x14ac:dyDescent="0.2">
      <c r="A57" s="101"/>
      <c r="B57" s="141" t="s">
        <v>205</v>
      </c>
      <c r="C57" s="151"/>
      <c r="D57" s="152"/>
      <c r="E57" s="152"/>
      <c r="F57" s="152"/>
      <c r="G57" s="152"/>
      <c r="H57" s="152"/>
      <c r="I57" s="152"/>
      <c r="J57" s="152"/>
      <c r="K57" s="152"/>
      <c r="L57" s="152"/>
      <c r="M57" s="152" t="s">
        <v>204</v>
      </c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  <c r="AC57" s="152"/>
      <c r="AD57" s="152"/>
      <c r="AE57" s="152"/>
      <c r="AF57" s="152"/>
      <c r="AG57" s="152"/>
      <c r="AH57" s="152"/>
      <c r="AI57" s="152"/>
      <c r="AJ57" s="152"/>
      <c r="AK57" s="152"/>
      <c r="AL57" s="152"/>
      <c r="AM57" s="152"/>
      <c r="AN57" s="152"/>
      <c r="AO57" s="109"/>
      <c r="AP57" s="109"/>
      <c r="AQ57" s="127"/>
    </row>
    <row r="58" spans="1:43" x14ac:dyDescent="0.2">
      <c r="A58" s="101"/>
      <c r="B58" s="131"/>
      <c r="C58" s="151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  <c r="AH58" s="152"/>
      <c r="AI58" s="152"/>
      <c r="AJ58" s="152"/>
      <c r="AK58" s="152"/>
      <c r="AL58" s="152"/>
      <c r="AM58" s="152"/>
      <c r="AN58" s="152"/>
      <c r="AO58" s="109"/>
      <c r="AP58" s="109"/>
      <c r="AQ58" s="127"/>
    </row>
    <row r="59" spans="1:43" x14ac:dyDescent="0.2">
      <c r="A59" s="101"/>
      <c r="B59" s="131"/>
      <c r="C59" s="151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  <c r="AC59" s="152"/>
      <c r="AD59" s="152"/>
      <c r="AE59" s="152"/>
      <c r="AF59" s="152"/>
      <c r="AG59" s="152"/>
      <c r="AH59" s="152"/>
      <c r="AI59" s="152"/>
      <c r="AJ59" s="152"/>
      <c r="AK59" s="152"/>
      <c r="AL59" s="152"/>
      <c r="AM59" s="152"/>
      <c r="AN59" s="152"/>
      <c r="AO59" s="109"/>
      <c r="AP59" s="109"/>
      <c r="AQ59" s="127"/>
    </row>
    <row r="60" spans="1:43" x14ac:dyDescent="0.2">
      <c r="A60" s="101"/>
      <c r="B60" s="131"/>
      <c r="C60" s="151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2"/>
      <c r="Z60" s="152"/>
      <c r="AA60" s="152"/>
      <c r="AB60" s="152"/>
      <c r="AC60" s="152"/>
      <c r="AD60" s="152"/>
      <c r="AE60" s="152"/>
      <c r="AF60" s="152"/>
      <c r="AG60" s="152"/>
      <c r="AH60" s="152"/>
      <c r="AI60" s="152"/>
      <c r="AJ60" s="152"/>
      <c r="AK60" s="152"/>
      <c r="AL60" s="152"/>
      <c r="AM60" s="152"/>
      <c r="AN60" s="152"/>
      <c r="AO60" s="109"/>
      <c r="AP60" s="109"/>
      <c r="AQ60" s="127"/>
    </row>
    <row r="61" spans="1:43" x14ac:dyDescent="0.2">
      <c r="A61" s="101"/>
      <c r="B61" s="131"/>
      <c r="C61" s="151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  <c r="AC61" s="152"/>
      <c r="AD61" s="152"/>
      <c r="AE61" s="152"/>
      <c r="AF61" s="152"/>
      <c r="AG61" s="152"/>
      <c r="AH61" s="152"/>
      <c r="AI61" s="152"/>
      <c r="AJ61" s="152"/>
      <c r="AK61" s="152"/>
      <c r="AL61" s="152"/>
      <c r="AM61" s="152"/>
      <c r="AN61" s="152"/>
      <c r="AO61" s="109"/>
      <c r="AP61" s="109"/>
      <c r="AQ61" s="127"/>
    </row>
    <row r="62" spans="1:43" x14ac:dyDescent="0.2">
      <c r="A62" s="182"/>
      <c r="B62" s="183" t="s">
        <v>200</v>
      </c>
      <c r="C62" s="184"/>
      <c r="D62" s="185"/>
      <c r="E62" s="185"/>
      <c r="F62" s="185"/>
      <c r="G62" s="185"/>
      <c r="H62" s="185"/>
      <c r="I62" s="185"/>
      <c r="J62" s="185"/>
      <c r="K62" s="185"/>
      <c r="L62" s="185"/>
      <c r="M62" s="185"/>
      <c r="N62" s="185"/>
      <c r="O62" s="185"/>
      <c r="P62" s="185"/>
      <c r="Q62" s="185"/>
      <c r="R62" s="185"/>
      <c r="S62" s="185"/>
      <c r="T62" s="185"/>
      <c r="U62" s="185"/>
      <c r="V62" s="185"/>
      <c r="W62" s="185"/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  <c r="AI62" s="185"/>
      <c r="AJ62" s="185"/>
      <c r="AK62" s="185"/>
      <c r="AL62" s="185"/>
      <c r="AM62" s="185"/>
      <c r="AN62" s="185"/>
      <c r="AO62" s="186"/>
      <c r="AP62" s="186"/>
      <c r="AQ62" s="187"/>
    </row>
    <row r="63" spans="1:43" x14ac:dyDescent="0.2">
      <c r="A63" s="101"/>
      <c r="B63" s="141" t="s">
        <v>202</v>
      </c>
      <c r="C63" s="151"/>
      <c r="D63" s="152"/>
      <c r="E63" s="152"/>
      <c r="F63" s="152"/>
      <c r="G63" s="152"/>
      <c r="H63" s="152"/>
      <c r="I63" s="152" t="s">
        <v>204</v>
      </c>
      <c r="J63" s="152" t="s">
        <v>204</v>
      </c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  <c r="AH63" s="152"/>
      <c r="AI63" s="152"/>
      <c r="AJ63" s="152"/>
      <c r="AK63" s="152"/>
      <c r="AL63" s="152"/>
      <c r="AM63" s="152"/>
      <c r="AN63" s="152"/>
      <c r="AO63" s="109"/>
      <c r="AP63" s="109"/>
      <c r="AQ63" s="127"/>
    </row>
    <row r="64" spans="1:43" x14ac:dyDescent="0.2">
      <c r="A64" s="101"/>
      <c r="B64" s="141" t="s">
        <v>201</v>
      </c>
      <c r="C64" s="151"/>
      <c r="D64" s="152"/>
      <c r="E64" s="152"/>
      <c r="F64" s="152"/>
      <c r="G64" s="152"/>
      <c r="H64" s="152"/>
      <c r="I64" s="152"/>
      <c r="J64" s="152"/>
      <c r="K64" s="152"/>
      <c r="L64" s="152"/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  <c r="AC64" s="152"/>
      <c r="AD64" s="152"/>
      <c r="AE64" s="152"/>
      <c r="AF64" s="152"/>
      <c r="AG64" s="152"/>
      <c r="AH64" s="152"/>
      <c r="AI64" s="152"/>
      <c r="AJ64" s="152"/>
      <c r="AK64" s="152"/>
      <c r="AL64" s="152"/>
      <c r="AM64" s="152"/>
      <c r="AN64" s="152"/>
      <c r="AO64" s="109"/>
      <c r="AP64" s="109"/>
      <c r="AQ64" s="127"/>
    </row>
    <row r="65" spans="1:43" x14ac:dyDescent="0.2">
      <c r="A65" s="101"/>
      <c r="B65" s="131"/>
      <c r="C65" s="151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  <c r="AC65" s="152"/>
      <c r="AD65" s="152"/>
      <c r="AE65" s="152"/>
      <c r="AF65" s="152"/>
      <c r="AG65" s="152"/>
      <c r="AH65" s="152"/>
      <c r="AI65" s="152"/>
      <c r="AJ65" s="152"/>
      <c r="AK65" s="152"/>
      <c r="AL65" s="152"/>
      <c r="AM65" s="152"/>
      <c r="AN65" s="152"/>
      <c r="AO65" s="109"/>
      <c r="AP65" s="109"/>
      <c r="AQ65" s="127"/>
    </row>
    <row r="66" spans="1:43" x14ac:dyDescent="0.2">
      <c r="A66" s="101"/>
      <c r="B66" s="131"/>
      <c r="C66" s="151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  <c r="AC66" s="152"/>
      <c r="AD66" s="152"/>
      <c r="AE66" s="152"/>
      <c r="AF66" s="152"/>
      <c r="AG66" s="152"/>
      <c r="AH66" s="152"/>
      <c r="AI66" s="152"/>
      <c r="AJ66" s="152"/>
      <c r="AK66" s="152"/>
      <c r="AL66" s="152"/>
      <c r="AM66" s="152"/>
      <c r="AN66" s="152"/>
      <c r="AO66" s="109"/>
      <c r="AP66" s="109"/>
      <c r="AQ66" s="127"/>
    </row>
    <row r="67" spans="1:43" ht="13.5" thickBot="1" x14ac:dyDescent="0.25">
      <c r="A67" s="128"/>
      <c r="B67" s="132"/>
      <c r="C67" s="153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  <c r="AI67" s="154"/>
      <c r="AJ67" s="154"/>
      <c r="AK67" s="154"/>
      <c r="AL67" s="154"/>
      <c r="AM67" s="154"/>
      <c r="AN67" s="154"/>
      <c r="AO67" s="129"/>
      <c r="AP67" s="129"/>
      <c r="AQ67" s="130"/>
    </row>
    <row r="68" spans="1:43" ht="13.5" thickTop="1" x14ac:dyDescent="0.2"/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2"/>
  <sheetViews>
    <sheetView zoomScale="75" zoomScaleNormal="75" workbookViewId="0">
      <pane ySplit="5" topLeftCell="A57" activePane="bottomLeft" state="frozen"/>
      <selection pane="bottomLeft" activeCell="L49" sqref="L49"/>
    </sheetView>
  </sheetViews>
  <sheetFormatPr defaultRowHeight="12.75" x14ac:dyDescent="0.2"/>
  <cols>
    <col min="1" max="1" width="6.42578125" style="120" customWidth="1"/>
    <col min="2" max="2" width="37.140625" style="120" customWidth="1"/>
    <col min="3" max="43" width="4.28515625" customWidth="1"/>
    <col min="44" max="44" width="7" customWidth="1"/>
  </cols>
  <sheetData>
    <row r="1" spans="1:44" ht="13.5" thickTop="1" x14ac:dyDescent="0.2">
      <c r="A1" s="83" t="s">
        <v>103</v>
      </c>
      <c r="B1" s="84"/>
      <c r="C1" s="33"/>
      <c r="D1" s="86" t="s">
        <v>194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85"/>
    </row>
    <row r="2" spans="1:44" x14ac:dyDescent="0.2">
      <c r="A2" s="86" t="s">
        <v>193</v>
      </c>
      <c r="B2" s="87"/>
      <c r="C2" s="2"/>
      <c r="D2" s="86" t="s">
        <v>104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00" t="s">
        <v>216</v>
      </c>
      <c r="T2" s="200"/>
      <c r="U2" s="200"/>
      <c r="V2" s="200"/>
      <c r="W2" s="200"/>
      <c r="X2" s="200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88"/>
    </row>
    <row r="3" spans="1:44" ht="13.5" thickBot="1" x14ac:dyDescent="0.25">
      <c r="A3" s="86" t="s">
        <v>192</v>
      </c>
      <c r="B3" s="87"/>
      <c r="C3" s="2"/>
      <c r="D3" s="86" t="s">
        <v>105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88"/>
    </row>
    <row r="4" spans="1:44" ht="13.5" thickTop="1" x14ac:dyDescent="0.2">
      <c r="A4" s="188" t="s">
        <v>106</v>
      </c>
      <c r="B4" s="191" t="s">
        <v>107</v>
      </c>
      <c r="C4" s="94">
        <v>12</v>
      </c>
      <c r="D4" s="189">
        <f>(C4+1)</f>
        <v>13</v>
      </c>
      <c r="E4" s="189">
        <f t="shared" ref="E4:AP4" si="0">(D4+1)</f>
        <v>14</v>
      </c>
      <c r="F4" s="189">
        <f t="shared" si="0"/>
        <v>15</v>
      </c>
      <c r="G4" s="189">
        <f t="shared" si="0"/>
        <v>16</v>
      </c>
      <c r="H4" s="189">
        <f t="shared" si="0"/>
        <v>17</v>
      </c>
      <c r="I4" s="189">
        <f t="shared" si="0"/>
        <v>18</v>
      </c>
      <c r="J4" s="189">
        <f t="shared" si="0"/>
        <v>19</v>
      </c>
      <c r="K4" s="189">
        <f t="shared" si="0"/>
        <v>20</v>
      </c>
      <c r="L4" s="189">
        <f t="shared" si="0"/>
        <v>21</v>
      </c>
      <c r="M4" s="189">
        <f t="shared" si="0"/>
        <v>22</v>
      </c>
      <c r="N4" s="189">
        <f t="shared" si="0"/>
        <v>23</v>
      </c>
      <c r="O4" s="189">
        <f t="shared" si="0"/>
        <v>24</v>
      </c>
      <c r="P4" s="189">
        <f t="shared" si="0"/>
        <v>25</v>
      </c>
      <c r="Q4" s="189">
        <f t="shared" si="0"/>
        <v>26</v>
      </c>
      <c r="R4" s="189">
        <f t="shared" si="0"/>
        <v>27</v>
      </c>
      <c r="S4" s="189">
        <f t="shared" si="0"/>
        <v>28</v>
      </c>
      <c r="T4" s="189">
        <f t="shared" si="0"/>
        <v>29</v>
      </c>
      <c r="U4" s="189">
        <f t="shared" si="0"/>
        <v>30</v>
      </c>
      <c r="V4" s="189">
        <f t="shared" si="0"/>
        <v>31</v>
      </c>
      <c r="W4" s="189">
        <f t="shared" si="0"/>
        <v>32</v>
      </c>
      <c r="X4" s="189">
        <f t="shared" si="0"/>
        <v>33</v>
      </c>
      <c r="Y4" s="189">
        <f t="shared" si="0"/>
        <v>34</v>
      </c>
      <c r="Z4" s="189">
        <f t="shared" si="0"/>
        <v>35</v>
      </c>
      <c r="AA4" s="189">
        <f t="shared" si="0"/>
        <v>36</v>
      </c>
      <c r="AB4" s="189">
        <f t="shared" si="0"/>
        <v>37</v>
      </c>
      <c r="AC4" s="189">
        <f t="shared" si="0"/>
        <v>38</v>
      </c>
      <c r="AD4" s="189">
        <f t="shared" si="0"/>
        <v>39</v>
      </c>
      <c r="AE4" s="189">
        <f t="shared" si="0"/>
        <v>40</v>
      </c>
      <c r="AF4" s="189">
        <f t="shared" si="0"/>
        <v>41</v>
      </c>
      <c r="AG4" s="189">
        <f t="shared" si="0"/>
        <v>42</v>
      </c>
      <c r="AH4" s="189">
        <f t="shared" si="0"/>
        <v>43</v>
      </c>
      <c r="AI4" s="189">
        <f t="shared" si="0"/>
        <v>44</v>
      </c>
      <c r="AJ4" s="189">
        <f t="shared" si="0"/>
        <v>45</v>
      </c>
      <c r="AK4" s="189">
        <f t="shared" si="0"/>
        <v>46</v>
      </c>
      <c r="AL4" s="189">
        <f t="shared" si="0"/>
        <v>47</v>
      </c>
      <c r="AM4" s="189">
        <f t="shared" si="0"/>
        <v>48</v>
      </c>
      <c r="AN4" s="189">
        <f t="shared" si="0"/>
        <v>49</v>
      </c>
      <c r="AO4" s="189">
        <f t="shared" si="0"/>
        <v>50</v>
      </c>
      <c r="AP4" s="189">
        <f t="shared" si="0"/>
        <v>51</v>
      </c>
      <c r="AQ4" s="190">
        <f>(AP4+1)</f>
        <v>52</v>
      </c>
      <c r="AR4" s="150" t="s">
        <v>1</v>
      </c>
    </row>
    <row r="5" spans="1:44" ht="13.5" thickBot="1" x14ac:dyDescent="0.25">
      <c r="A5" t="s">
        <v>108</v>
      </c>
      <c r="B5" s="192" t="s">
        <v>109</v>
      </c>
      <c r="AQ5" s="91"/>
      <c r="AR5" s="171"/>
    </row>
    <row r="6" spans="1:44" ht="13.5" thickTop="1" x14ac:dyDescent="0.2">
      <c r="A6" s="97"/>
      <c r="B6" s="98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47"/>
      <c r="AR6" s="173"/>
    </row>
    <row r="7" spans="1:44" x14ac:dyDescent="0.2">
      <c r="A7" s="101" t="s">
        <v>110</v>
      </c>
      <c r="B7" s="193" t="s">
        <v>111</v>
      </c>
      <c r="C7" s="7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48"/>
      <c r="AR7" s="137"/>
    </row>
    <row r="8" spans="1:44" x14ac:dyDescent="0.2">
      <c r="A8" s="101"/>
      <c r="B8" s="194" t="s">
        <v>112</v>
      </c>
      <c r="C8" s="79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48"/>
      <c r="AR8" s="137"/>
    </row>
    <row r="9" spans="1:44" x14ac:dyDescent="0.2">
      <c r="A9" s="101"/>
      <c r="B9" s="195" t="s">
        <v>195</v>
      </c>
      <c r="C9" s="103"/>
      <c r="D9" s="104">
        <v>14</v>
      </c>
      <c r="E9" s="104">
        <v>14</v>
      </c>
      <c r="F9" s="104">
        <v>14</v>
      </c>
      <c r="G9" s="104">
        <v>14</v>
      </c>
      <c r="H9" s="104">
        <v>14</v>
      </c>
      <c r="I9" s="104">
        <v>14</v>
      </c>
      <c r="J9" s="104">
        <v>14</v>
      </c>
      <c r="K9" s="104">
        <v>14</v>
      </c>
      <c r="L9" s="104">
        <v>14</v>
      </c>
      <c r="M9" s="104">
        <v>14</v>
      </c>
      <c r="N9" s="104">
        <v>14</v>
      </c>
      <c r="O9" s="104">
        <v>14</v>
      </c>
      <c r="P9" s="104">
        <v>14</v>
      </c>
      <c r="Q9" s="104">
        <v>14</v>
      </c>
      <c r="R9" s="104">
        <v>14</v>
      </c>
      <c r="S9" s="104">
        <v>14</v>
      </c>
      <c r="T9" s="104">
        <v>14</v>
      </c>
      <c r="U9" s="104">
        <v>14</v>
      </c>
      <c r="V9" s="104">
        <v>14</v>
      </c>
      <c r="W9" s="104">
        <v>14</v>
      </c>
      <c r="X9" s="104">
        <v>14</v>
      </c>
      <c r="Y9" s="104">
        <v>14</v>
      </c>
      <c r="Z9" s="104">
        <v>14</v>
      </c>
      <c r="AA9" s="104">
        <v>14</v>
      </c>
      <c r="AB9" s="104">
        <v>14</v>
      </c>
      <c r="AC9" s="104">
        <v>14</v>
      </c>
      <c r="AD9" s="104">
        <v>14</v>
      </c>
      <c r="AE9" s="104">
        <v>14</v>
      </c>
      <c r="AF9" s="104">
        <v>14</v>
      </c>
      <c r="AG9" s="104">
        <v>14</v>
      </c>
      <c r="AH9" s="104">
        <v>14</v>
      </c>
      <c r="AI9" s="11"/>
      <c r="AJ9" s="11"/>
      <c r="AK9" s="11"/>
      <c r="AL9" s="11"/>
      <c r="AM9" s="11"/>
      <c r="AN9" s="11"/>
      <c r="AO9" s="11"/>
      <c r="AP9" s="11"/>
      <c r="AQ9" s="148"/>
      <c r="AR9" s="137">
        <f>SUM(C9:AQ9)</f>
        <v>434</v>
      </c>
    </row>
    <row r="10" spans="1:44" x14ac:dyDescent="0.2">
      <c r="A10" s="101"/>
      <c r="B10" s="194" t="s">
        <v>113</v>
      </c>
      <c r="C10" s="79"/>
      <c r="D10" s="11"/>
      <c r="E10" s="104">
        <v>1.5</v>
      </c>
      <c r="F10" s="11"/>
      <c r="G10" s="104">
        <v>1.5</v>
      </c>
      <c r="H10" s="11"/>
      <c r="I10" s="104">
        <v>1.5</v>
      </c>
      <c r="J10" s="11"/>
      <c r="K10" s="104">
        <v>1.5</v>
      </c>
      <c r="L10" s="11"/>
      <c r="M10" s="104">
        <v>1.5</v>
      </c>
      <c r="N10" s="11"/>
      <c r="O10" s="104">
        <v>1.5</v>
      </c>
      <c r="P10" s="11"/>
      <c r="Q10" s="104">
        <v>1.5</v>
      </c>
      <c r="R10" s="11"/>
      <c r="S10" s="104">
        <v>1.5</v>
      </c>
      <c r="T10" s="11"/>
      <c r="U10" s="104">
        <v>1.5</v>
      </c>
      <c r="V10" s="11"/>
      <c r="W10" s="104">
        <v>1.5</v>
      </c>
      <c r="X10" s="11"/>
      <c r="Y10" s="104">
        <v>1.5</v>
      </c>
      <c r="Z10" s="11"/>
      <c r="AA10" s="104">
        <v>1.5</v>
      </c>
      <c r="AB10" s="11"/>
      <c r="AC10" s="104">
        <v>1.5</v>
      </c>
      <c r="AD10" s="11"/>
      <c r="AE10" s="104">
        <v>1.5</v>
      </c>
      <c r="AF10" s="11"/>
      <c r="AG10" s="104">
        <v>1.5</v>
      </c>
      <c r="AH10" s="11"/>
      <c r="AI10" s="11"/>
      <c r="AJ10" s="11"/>
      <c r="AK10" s="11"/>
      <c r="AL10" s="11"/>
      <c r="AM10" s="11"/>
      <c r="AN10" s="11"/>
      <c r="AO10" s="11"/>
      <c r="AP10" s="11"/>
      <c r="AQ10" s="148"/>
      <c r="AR10" s="137">
        <f t="shared" ref="AR10:AR71" si="1">SUM(C10:AQ10)</f>
        <v>22.5</v>
      </c>
    </row>
    <row r="11" spans="1:44" x14ac:dyDescent="0.2">
      <c r="A11" s="101"/>
      <c r="B11" s="194" t="s">
        <v>114</v>
      </c>
      <c r="C11" s="79"/>
      <c r="D11" s="11"/>
      <c r="E11" s="11"/>
      <c r="F11" s="11"/>
      <c r="G11" s="104">
        <v>8.5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04">
        <v>8.5</v>
      </c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48"/>
      <c r="AR11" s="137">
        <f t="shared" si="1"/>
        <v>17</v>
      </c>
    </row>
    <row r="12" spans="1:44" x14ac:dyDescent="0.2">
      <c r="A12" s="101"/>
      <c r="B12" s="194" t="s">
        <v>115</v>
      </c>
      <c r="C12" s="79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05">
        <v>12</v>
      </c>
      <c r="AK12" s="11"/>
      <c r="AL12" s="105">
        <v>12</v>
      </c>
      <c r="AM12" s="11"/>
      <c r="AN12" s="105">
        <v>12</v>
      </c>
      <c r="AO12" s="11"/>
      <c r="AP12" s="105">
        <v>12</v>
      </c>
      <c r="AQ12" s="148"/>
      <c r="AR12" s="137">
        <f t="shared" si="1"/>
        <v>48</v>
      </c>
    </row>
    <row r="13" spans="1:44" x14ac:dyDescent="0.2">
      <c r="A13" s="101"/>
      <c r="B13" s="194" t="s">
        <v>116</v>
      </c>
      <c r="C13" s="106">
        <v>18</v>
      </c>
      <c r="E13" s="11"/>
      <c r="F13" s="11"/>
      <c r="G13" s="11"/>
      <c r="H13" s="11"/>
      <c r="I13" s="11"/>
      <c r="J13" s="106">
        <v>18</v>
      </c>
      <c r="K13" s="11"/>
      <c r="L13" s="11"/>
      <c r="M13" s="11"/>
      <c r="N13" s="11"/>
      <c r="O13" s="11"/>
      <c r="P13" s="106">
        <v>18</v>
      </c>
      <c r="Q13" s="11"/>
      <c r="R13" s="11"/>
      <c r="S13" s="11"/>
      <c r="T13" s="11"/>
      <c r="U13" s="11"/>
      <c r="V13" s="106">
        <v>18</v>
      </c>
      <c r="W13" s="11"/>
      <c r="X13" s="11"/>
      <c r="Y13" s="11"/>
      <c r="Z13" s="11"/>
      <c r="AA13" s="11"/>
      <c r="AB13" s="11"/>
      <c r="AC13" s="106">
        <v>18</v>
      </c>
      <c r="AD13" s="11"/>
      <c r="AE13" s="11"/>
      <c r="AF13" s="11"/>
      <c r="AG13" s="11"/>
      <c r="AH13" s="11"/>
      <c r="AI13" s="106">
        <v>18</v>
      </c>
      <c r="AJ13" s="11"/>
      <c r="AK13" s="11"/>
      <c r="AL13" s="11"/>
      <c r="AM13" s="11"/>
      <c r="AN13" s="11"/>
      <c r="AO13" s="11"/>
      <c r="AP13" s="11"/>
      <c r="AQ13" s="148"/>
      <c r="AR13" s="137">
        <f t="shared" si="1"/>
        <v>108</v>
      </c>
    </row>
    <row r="14" spans="1:44" x14ac:dyDescent="0.2">
      <c r="A14" s="101"/>
      <c r="B14" s="194" t="s">
        <v>117</v>
      </c>
      <c r="C14" s="7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48"/>
      <c r="AR14" s="137">
        <f t="shared" si="1"/>
        <v>0</v>
      </c>
    </row>
    <row r="15" spans="1:44" x14ac:dyDescent="0.2">
      <c r="A15" s="101" t="s">
        <v>118</v>
      </c>
      <c r="B15" s="193" t="s">
        <v>119</v>
      </c>
      <c r="C15" s="79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07"/>
      <c r="AK15" s="11"/>
      <c r="AL15" s="11"/>
      <c r="AM15" s="11"/>
      <c r="AN15" s="11"/>
      <c r="AO15" s="11"/>
      <c r="AP15" s="11"/>
      <c r="AQ15" s="148"/>
      <c r="AR15" s="137">
        <f t="shared" si="1"/>
        <v>0</v>
      </c>
    </row>
    <row r="16" spans="1:44" x14ac:dyDescent="0.2">
      <c r="A16" s="101"/>
      <c r="B16" s="194" t="s">
        <v>112</v>
      </c>
      <c r="C16" s="79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48"/>
      <c r="AR16" s="137">
        <f t="shared" si="1"/>
        <v>0</v>
      </c>
    </row>
    <row r="17" spans="1:44" x14ac:dyDescent="0.2">
      <c r="A17" s="101"/>
      <c r="B17" s="194" t="s">
        <v>120</v>
      </c>
      <c r="C17" s="79"/>
      <c r="D17" s="11"/>
      <c r="E17" s="11"/>
      <c r="F17" s="104">
        <v>1</v>
      </c>
      <c r="G17" s="11"/>
      <c r="H17" s="104">
        <v>1</v>
      </c>
      <c r="I17" s="11"/>
      <c r="J17" s="104">
        <v>1</v>
      </c>
      <c r="K17" s="11"/>
      <c r="L17" s="104">
        <v>1</v>
      </c>
      <c r="M17" s="11"/>
      <c r="N17" s="104">
        <v>1</v>
      </c>
      <c r="O17" s="11"/>
      <c r="P17" s="104">
        <v>1</v>
      </c>
      <c r="Q17" s="11"/>
      <c r="R17" s="104">
        <v>1</v>
      </c>
      <c r="S17" s="11"/>
      <c r="T17" s="104">
        <v>1</v>
      </c>
      <c r="U17" s="11"/>
      <c r="V17" s="104">
        <v>1</v>
      </c>
      <c r="W17" s="11"/>
      <c r="X17" s="104">
        <v>1</v>
      </c>
      <c r="Y17" s="11"/>
      <c r="Z17" s="104">
        <v>1</v>
      </c>
      <c r="AA17" s="11"/>
      <c r="AB17" s="104">
        <v>1</v>
      </c>
      <c r="AC17" s="11"/>
      <c r="AD17" s="104">
        <v>1</v>
      </c>
      <c r="AE17" s="11"/>
      <c r="AF17" s="104">
        <v>1</v>
      </c>
      <c r="AG17" s="104"/>
      <c r="AH17" s="104">
        <v>1</v>
      </c>
      <c r="AI17" s="11"/>
      <c r="AJ17" s="11"/>
      <c r="AK17" s="11"/>
      <c r="AL17" s="11"/>
      <c r="AM17" s="11"/>
      <c r="AN17" s="11"/>
      <c r="AO17" s="11"/>
      <c r="AP17" s="11"/>
      <c r="AQ17" s="148"/>
      <c r="AR17" s="137">
        <f t="shared" si="1"/>
        <v>15</v>
      </c>
    </row>
    <row r="18" spans="1:44" x14ac:dyDescent="0.2">
      <c r="A18" s="101"/>
      <c r="B18" s="194" t="s">
        <v>121</v>
      </c>
      <c r="C18" s="79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48"/>
      <c r="AR18" s="137">
        <f t="shared" si="1"/>
        <v>0</v>
      </c>
    </row>
    <row r="19" spans="1:44" x14ac:dyDescent="0.2">
      <c r="A19" s="101"/>
      <c r="B19" s="194" t="s">
        <v>122</v>
      </c>
      <c r="C19" s="79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48"/>
      <c r="AR19" s="137">
        <f t="shared" si="1"/>
        <v>0</v>
      </c>
    </row>
    <row r="20" spans="1:44" x14ac:dyDescent="0.2">
      <c r="A20" s="101"/>
      <c r="B20" s="194" t="s">
        <v>123</v>
      </c>
      <c r="C20" s="79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05">
        <v>1.5</v>
      </c>
      <c r="AK20" s="11"/>
      <c r="AL20" s="105">
        <v>1.5</v>
      </c>
      <c r="AM20" s="11"/>
      <c r="AN20" s="105">
        <v>1.5</v>
      </c>
      <c r="AO20" s="11"/>
      <c r="AP20" s="105">
        <v>1.5</v>
      </c>
      <c r="AQ20" s="148"/>
      <c r="AR20" s="137">
        <f t="shared" si="1"/>
        <v>6</v>
      </c>
    </row>
    <row r="21" spans="1:44" x14ac:dyDescent="0.2">
      <c r="A21" s="101"/>
      <c r="B21" s="194" t="s">
        <v>117</v>
      </c>
      <c r="C21" s="79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48"/>
      <c r="AR21" s="137">
        <f t="shared" si="1"/>
        <v>0</v>
      </c>
    </row>
    <row r="22" spans="1:44" x14ac:dyDescent="0.2">
      <c r="A22" s="101" t="s">
        <v>124</v>
      </c>
      <c r="B22" s="193" t="s">
        <v>125</v>
      </c>
      <c r="C22" s="79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48"/>
      <c r="AR22" s="137">
        <f t="shared" si="1"/>
        <v>0</v>
      </c>
    </row>
    <row r="23" spans="1:44" x14ac:dyDescent="0.2">
      <c r="A23" s="101"/>
      <c r="B23" s="194" t="s">
        <v>112</v>
      </c>
      <c r="C23" s="79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48"/>
      <c r="AR23" s="137">
        <f t="shared" si="1"/>
        <v>0</v>
      </c>
    </row>
    <row r="24" spans="1:44" x14ac:dyDescent="0.2">
      <c r="A24" s="101"/>
      <c r="B24" s="194" t="s">
        <v>126</v>
      </c>
      <c r="C24" s="79"/>
      <c r="D24" s="104">
        <v>2</v>
      </c>
      <c r="E24" s="104">
        <v>2</v>
      </c>
      <c r="F24" s="104">
        <v>2</v>
      </c>
      <c r="G24" s="104">
        <v>2</v>
      </c>
      <c r="H24" s="104">
        <v>2</v>
      </c>
      <c r="I24" s="104">
        <v>2</v>
      </c>
      <c r="J24" s="104">
        <v>2</v>
      </c>
      <c r="K24" s="104">
        <v>2</v>
      </c>
      <c r="L24" s="104">
        <v>2</v>
      </c>
      <c r="M24" s="104">
        <v>2</v>
      </c>
      <c r="N24" s="104">
        <v>2</v>
      </c>
      <c r="O24" s="104">
        <v>2</v>
      </c>
      <c r="P24" s="104">
        <v>2</v>
      </c>
      <c r="Q24" s="104">
        <v>2</v>
      </c>
      <c r="R24" s="104">
        <v>2</v>
      </c>
      <c r="S24" s="104">
        <v>2</v>
      </c>
      <c r="T24" s="104">
        <v>2</v>
      </c>
      <c r="U24" s="104">
        <v>2</v>
      </c>
      <c r="V24" s="104">
        <v>2</v>
      </c>
      <c r="W24" s="104">
        <v>2</v>
      </c>
      <c r="X24" s="104">
        <v>2</v>
      </c>
      <c r="Y24" s="104">
        <v>2</v>
      </c>
      <c r="Z24" s="104">
        <v>2</v>
      </c>
      <c r="AA24" s="104">
        <v>2</v>
      </c>
      <c r="AB24" s="104">
        <v>2</v>
      </c>
      <c r="AC24" s="104">
        <v>2</v>
      </c>
      <c r="AD24" s="104">
        <v>2</v>
      </c>
      <c r="AE24" s="104">
        <v>2</v>
      </c>
      <c r="AF24" s="104">
        <v>2</v>
      </c>
      <c r="AG24" s="104">
        <v>2</v>
      </c>
      <c r="AH24" s="104">
        <v>2</v>
      </c>
      <c r="AI24" s="11"/>
      <c r="AJ24" s="11"/>
      <c r="AK24" s="11"/>
      <c r="AL24" s="11"/>
      <c r="AM24" s="11"/>
      <c r="AN24" s="11"/>
      <c r="AO24" s="11"/>
      <c r="AP24" s="11"/>
      <c r="AQ24" s="148"/>
      <c r="AR24" s="137">
        <f t="shared" si="1"/>
        <v>62</v>
      </c>
    </row>
    <row r="25" spans="1:44" x14ac:dyDescent="0.2">
      <c r="A25" s="101"/>
      <c r="B25" s="194" t="s">
        <v>127</v>
      </c>
      <c r="C25" s="79"/>
      <c r="D25" s="11"/>
      <c r="E25" s="104">
        <v>1.5</v>
      </c>
      <c r="F25" s="11"/>
      <c r="G25" s="104">
        <v>1.5</v>
      </c>
      <c r="H25" s="11"/>
      <c r="I25" s="104">
        <v>1.5</v>
      </c>
      <c r="J25" s="11"/>
      <c r="K25" s="104">
        <v>1.5</v>
      </c>
      <c r="L25" s="11"/>
      <c r="M25" s="104">
        <v>1.5</v>
      </c>
      <c r="N25" s="11"/>
      <c r="O25" s="104">
        <v>1.5</v>
      </c>
      <c r="P25" s="11"/>
      <c r="Q25" s="104">
        <v>1.5</v>
      </c>
      <c r="R25" s="11"/>
      <c r="S25" s="104">
        <v>1.5</v>
      </c>
      <c r="T25" s="11"/>
      <c r="U25" s="104">
        <v>1.5</v>
      </c>
      <c r="V25" s="11"/>
      <c r="W25" s="104">
        <v>1.5</v>
      </c>
      <c r="X25" s="11"/>
      <c r="Y25" s="104">
        <v>1.5</v>
      </c>
      <c r="Z25" s="11"/>
      <c r="AA25" s="104">
        <v>1.5</v>
      </c>
      <c r="AB25" s="11"/>
      <c r="AC25" s="104">
        <v>1.5</v>
      </c>
      <c r="AD25" s="11"/>
      <c r="AE25" s="104">
        <v>1.5</v>
      </c>
      <c r="AF25" s="11"/>
      <c r="AG25" s="104">
        <v>1.5</v>
      </c>
      <c r="AH25" s="11"/>
      <c r="AI25" s="11"/>
      <c r="AJ25" s="11"/>
      <c r="AK25" s="11"/>
      <c r="AL25" s="11"/>
      <c r="AM25" s="11"/>
      <c r="AN25" s="11"/>
      <c r="AO25" s="11"/>
      <c r="AP25" s="11"/>
      <c r="AQ25" s="148"/>
      <c r="AR25" s="137">
        <f t="shared" si="1"/>
        <v>22.5</v>
      </c>
    </row>
    <row r="26" spans="1:44" x14ac:dyDescent="0.2">
      <c r="A26" s="101"/>
      <c r="B26" s="194" t="s">
        <v>114</v>
      </c>
      <c r="C26" s="79"/>
      <c r="D26" s="11"/>
      <c r="E26" s="11"/>
      <c r="F26" s="11"/>
      <c r="G26" s="104">
        <v>1.75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04">
        <v>1.75</v>
      </c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48"/>
      <c r="AR26" s="137">
        <f t="shared" si="1"/>
        <v>3.5</v>
      </c>
    </row>
    <row r="27" spans="1:44" x14ac:dyDescent="0.2">
      <c r="A27" s="101"/>
      <c r="B27" s="194" t="s">
        <v>115</v>
      </c>
      <c r="C27" s="79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05">
        <v>11</v>
      </c>
      <c r="AK27" s="11"/>
      <c r="AL27" s="105">
        <v>11</v>
      </c>
      <c r="AM27" s="11"/>
      <c r="AN27" s="105">
        <v>11</v>
      </c>
      <c r="AO27" s="11"/>
      <c r="AP27" s="105">
        <v>11</v>
      </c>
      <c r="AQ27" s="148"/>
      <c r="AR27" s="137">
        <f t="shared" si="1"/>
        <v>44</v>
      </c>
    </row>
    <row r="28" spans="1:44" x14ac:dyDescent="0.2">
      <c r="A28" s="101"/>
      <c r="B28" s="194" t="s">
        <v>128</v>
      </c>
      <c r="C28" s="108"/>
      <c r="D28" s="109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04">
        <v>2</v>
      </c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02"/>
      <c r="AR28" s="137">
        <f t="shared" si="1"/>
        <v>2</v>
      </c>
    </row>
    <row r="29" spans="1:44" x14ac:dyDescent="0.2">
      <c r="A29" s="101"/>
      <c r="B29" s="194"/>
      <c r="C29" s="108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2"/>
      <c r="AR29" s="137">
        <f t="shared" si="1"/>
        <v>0</v>
      </c>
    </row>
    <row r="30" spans="1:44" x14ac:dyDescent="0.2">
      <c r="A30" s="101" t="s">
        <v>129</v>
      </c>
      <c r="B30" s="196" t="s">
        <v>130</v>
      </c>
      <c r="C30" s="108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2"/>
      <c r="AR30" s="137">
        <f t="shared" si="1"/>
        <v>0</v>
      </c>
    </row>
    <row r="31" spans="1:44" x14ac:dyDescent="0.2">
      <c r="A31" s="101" t="s">
        <v>131</v>
      </c>
      <c r="B31" s="197" t="s">
        <v>132</v>
      </c>
      <c r="C31" s="108" t="s">
        <v>133</v>
      </c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2"/>
      <c r="AR31" s="137">
        <f t="shared" si="1"/>
        <v>0</v>
      </c>
    </row>
    <row r="32" spans="1:44" x14ac:dyDescent="0.2">
      <c r="A32" s="101"/>
      <c r="B32" s="194" t="s">
        <v>112</v>
      </c>
      <c r="C32" s="108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2"/>
      <c r="AR32" s="137">
        <f t="shared" si="1"/>
        <v>0</v>
      </c>
    </row>
    <row r="33" spans="1:44" x14ac:dyDescent="0.2">
      <c r="A33" s="101"/>
      <c r="B33" s="194" t="s">
        <v>134</v>
      </c>
      <c r="C33" s="108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10">
        <v>24</v>
      </c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10">
        <v>46</v>
      </c>
      <c r="AJ33" s="109"/>
      <c r="AK33" s="109"/>
      <c r="AL33" s="109"/>
      <c r="AM33" s="109"/>
      <c r="AN33" s="109"/>
      <c r="AO33" s="109"/>
      <c r="AP33" s="109"/>
      <c r="AQ33" s="102"/>
      <c r="AR33" s="137">
        <f t="shared" si="1"/>
        <v>70</v>
      </c>
    </row>
    <row r="34" spans="1:44" x14ac:dyDescent="0.2">
      <c r="A34" s="101"/>
      <c r="B34" s="194" t="s">
        <v>135</v>
      </c>
      <c r="C34" s="108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2"/>
      <c r="AR34" s="137">
        <f t="shared" si="1"/>
        <v>0</v>
      </c>
    </row>
    <row r="35" spans="1:44" x14ac:dyDescent="0.2">
      <c r="A35" s="101"/>
      <c r="B35" s="194" t="s">
        <v>136</v>
      </c>
      <c r="C35" s="108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2"/>
      <c r="AR35" s="137">
        <f t="shared" si="1"/>
        <v>0</v>
      </c>
    </row>
    <row r="36" spans="1:44" x14ac:dyDescent="0.2">
      <c r="A36" s="101"/>
      <c r="B36" s="194"/>
      <c r="C36" s="108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2"/>
      <c r="AR36" s="137">
        <f t="shared" si="1"/>
        <v>0</v>
      </c>
    </row>
    <row r="37" spans="1:44" x14ac:dyDescent="0.2">
      <c r="A37" s="101" t="s">
        <v>137</v>
      </c>
      <c r="B37" s="194" t="s">
        <v>138</v>
      </c>
      <c r="C37" s="108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2"/>
      <c r="AR37" s="137">
        <f t="shared" si="1"/>
        <v>0</v>
      </c>
    </row>
    <row r="38" spans="1:44" x14ac:dyDescent="0.2">
      <c r="A38" s="101"/>
      <c r="B38" s="194" t="s">
        <v>112</v>
      </c>
      <c r="C38" s="108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2"/>
      <c r="AR38" s="137">
        <f t="shared" si="1"/>
        <v>0</v>
      </c>
    </row>
    <row r="39" spans="1:44" x14ac:dyDescent="0.2">
      <c r="A39" s="101"/>
      <c r="B39" s="194" t="s">
        <v>139</v>
      </c>
      <c r="C39" s="108"/>
      <c r="D39" s="104">
        <v>1.5</v>
      </c>
      <c r="E39" s="104">
        <v>1.5</v>
      </c>
      <c r="F39" s="104">
        <v>1.5</v>
      </c>
      <c r="G39" s="104">
        <v>1.5</v>
      </c>
      <c r="H39" s="104">
        <v>1.5</v>
      </c>
      <c r="I39" s="104">
        <v>1.5</v>
      </c>
      <c r="J39" s="104">
        <v>1.5</v>
      </c>
      <c r="K39" s="104">
        <v>1.5</v>
      </c>
      <c r="L39" s="104">
        <v>1.5</v>
      </c>
      <c r="M39" s="104">
        <v>1.5</v>
      </c>
      <c r="N39" s="104">
        <v>1.5</v>
      </c>
      <c r="O39" s="104">
        <v>1.5</v>
      </c>
      <c r="P39" s="104">
        <v>1.5</v>
      </c>
      <c r="Q39" s="104">
        <v>1.5</v>
      </c>
      <c r="R39" s="104">
        <v>1.5</v>
      </c>
      <c r="S39" s="104">
        <v>1.5</v>
      </c>
      <c r="T39" s="104">
        <v>1.5</v>
      </c>
      <c r="U39" s="104">
        <v>1.5</v>
      </c>
      <c r="V39" s="104">
        <v>1.5</v>
      </c>
      <c r="W39" s="104">
        <v>1.5</v>
      </c>
      <c r="X39" s="104">
        <v>1.5</v>
      </c>
      <c r="Y39" s="104">
        <v>1.5</v>
      </c>
      <c r="Z39" s="104">
        <v>1.5</v>
      </c>
      <c r="AA39" s="104">
        <v>1.5</v>
      </c>
      <c r="AB39" s="104">
        <v>1.5</v>
      </c>
      <c r="AC39" s="104">
        <v>1.5</v>
      </c>
      <c r="AD39" s="104">
        <v>1.5</v>
      </c>
      <c r="AE39" s="104">
        <v>1.5</v>
      </c>
      <c r="AF39" s="104">
        <v>1.5</v>
      </c>
      <c r="AG39" s="104">
        <v>1.5</v>
      </c>
      <c r="AH39" s="104">
        <v>1.5</v>
      </c>
      <c r="AI39" s="104"/>
      <c r="AJ39" s="109"/>
      <c r="AK39" s="109"/>
      <c r="AL39" s="109"/>
      <c r="AM39" s="109"/>
      <c r="AN39" s="109"/>
      <c r="AO39" s="109"/>
      <c r="AP39" s="109"/>
      <c r="AQ39" s="102"/>
      <c r="AR39" s="137">
        <f t="shared" si="1"/>
        <v>46.5</v>
      </c>
    </row>
    <row r="40" spans="1:44" x14ac:dyDescent="0.2">
      <c r="A40" s="101"/>
      <c r="B40" s="194" t="s">
        <v>140</v>
      </c>
      <c r="C40" s="108"/>
      <c r="D40" s="109"/>
      <c r="E40" s="109"/>
      <c r="F40" s="109"/>
      <c r="G40" s="104">
        <v>21</v>
      </c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4">
        <v>21</v>
      </c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2"/>
      <c r="AR40" s="137">
        <f t="shared" si="1"/>
        <v>42</v>
      </c>
    </row>
    <row r="41" spans="1:44" x14ac:dyDescent="0.2">
      <c r="A41" s="101"/>
      <c r="B41" s="194" t="s">
        <v>141</v>
      </c>
      <c r="C41" s="108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2"/>
      <c r="AR41" s="137">
        <f t="shared" si="1"/>
        <v>0</v>
      </c>
    </row>
    <row r="42" spans="1:44" x14ac:dyDescent="0.2">
      <c r="A42" s="101"/>
      <c r="B42" s="199" t="s">
        <v>213</v>
      </c>
      <c r="C42" s="108"/>
      <c r="D42" s="109"/>
      <c r="E42" s="109"/>
      <c r="F42" s="109"/>
      <c r="G42" s="109"/>
      <c r="H42" s="109"/>
      <c r="I42" s="104">
        <v>1.5</v>
      </c>
      <c r="J42" s="109"/>
      <c r="K42" s="104">
        <v>1.5</v>
      </c>
      <c r="L42" s="109"/>
      <c r="M42" s="104">
        <v>1.5</v>
      </c>
      <c r="N42" s="109"/>
      <c r="O42" s="104">
        <v>1.5</v>
      </c>
      <c r="P42" s="109"/>
      <c r="Q42" s="104">
        <v>1.5</v>
      </c>
      <c r="R42" s="109"/>
      <c r="S42" s="104">
        <v>1.5</v>
      </c>
      <c r="T42" s="109"/>
      <c r="U42" s="104">
        <v>1.5</v>
      </c>
      <c r="V42" s="109"/>
      <c r="W42" s="104">
        <v>1.5</v>
      </c>
      <c r="X42" s="109"/>
      <c r="Y42" s="104">
        <v>1.5</v>
      </c>
      <c r="Z42" s="109"/>
      <c r="AA42" s="104">
        <v>1.5</v>
      </c>
      <c r="AB42" s="109"/>
      <c r="AC42" s="104">
        <v>1.5</v>
      </c>
      <c r="AD42" s="109"/>
      <c r="AE42" s="104">
        <v>1.5</v>
      </c>
      <c r="AF42" s="109"/>
      <c r="AG42" s="104">
        <v>1.5</v>
      </c>
      <c r="AH42" s="109"/>
      <c r="AI42" s="109"/>
      <c r="AJ42" s="109"/>
      <c r="AK42" s="109"/>
      <c r="AL42" s="109"/>
      <c r="AM42" s="109"/>
      <c r="AN42" s="109"/>
      <c r="AO42" s="109"/>
      <c r="AP42" s="109"/>
      <c r="AQ42" s="102"/>
      <c r="AR42" s="137">
        <f t="shared" si="1"/>
        <v>19.5</v>
      </c>
    </row>
    <row r="43" spans="1:44" x14ac:dyDescent="0.2">
      <c r="A43" s="101"/>
      <c r="B43" s="194" t="s">
        <v>117</v>
      </c>
      <c r="C43" s="108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2"/>
      <c r="AR43" s="137">
        <f t="shared" si="1"/>
        <v>0</v>
      </c>
    </row>
    <row r="44" spans="1:44" x14ac:dyDescent="0.2">
      <c r="A44" s="101" t="s">
        <v>142</v>
      </c>
      <c r="B44" s="196" t="s">
        <v>143</v>
      </c>
      <c r="C44" s="108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2"/>
      <c r="AR44" s="137">
        <f t="shared" si="1"/>
        <v>0</v>
      </c>
    </row>
    <row r="45" spans="1:44" x14ac:dyDescent="0.2">
      <c r="A45" s="101" t="s">
        <v>144</v>
      </c>
      <c r="B45" s="197" t="s">
        <v>145</v>
      </c>
      <c r="C45" s="108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2"/>
      <c r="AR45" s="137">
        <f t="shared" si="1"/>
        <v>0</v>
      </c>
    </row>
    <row r="46" spans="1:44" x14ac:dyDescent="0.2">
      <c r="A46" s="101"/>
      <c r="B46" s="194" t="s">
        <v>112</v>
      </c>
      <c r="C46" s="108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2"/>
      <c r="AR46" s="137">
        <f t="shared" si="1"/>
        <v>0</v>
      </c>
    </row>
    <row r="47" spans="1:44" x14ac:dyDescent="0.2">
      <c r="A47" s="101"/>
      <c r="B47" s="194" t="s">
        <v>146</v>
      </c>
      <c r="C47" s="108"/>
      <c r="D47" s="104">
        <v>0.3</v>
      </c>
      <c r="E47" s="104">
        <v>0.3</v>
      </c>
      <c r="F47" s="104">
        <v>0.3</v>
      </c>
      <c r="G47" s="104">
        <v>0.3</v>
      </c>
      <c r="H47" s="104">
        <v>0.3</v>
      </c>
      <c r="I47" s="104">
        <v>0.3</v>
      </c>
      <c r="J47" s="104">
        <v>0.3</v>
      </c>
      <c r="K47" s="104">
        <v>0.3</v>
      </c>
      <c r="L47" s="104">
        <v>0.3</v>
      </c>
      <c r="M47" s="104">
        <v>0.3</v>
      </c>
      <c r="N47" s="104">
        <v>0.3</v>
      </c>
      <c r="O47" s="104">
        <v>0.3</v>
      </c>
      <c r="P47" s="104">
        <v>0.3</v>
      </c>
      <c r="Q47" s="104">
        <v>0.3</v>
      </c>
      <c r="R47" s="104">
        <v>0.3</v>
      </c>
      <c r="S47" s="104">
        <v>0.3</v>
      </c>
      <c r="T47" s="104">
        <v>0.3</v>
      </c>
      <c r="U47" s="104">
        <v>0.3</v>
      </c>
      <c r="V47" s="104">
        <v>0.3</v>
      </c>
      <c r="W47" s="104">
        <v>0.3</v>
      </c>
      <c r="X47" s="104">
        <v>0.3</v>
      </c>
      <c r="Y47" s="104">
        <v>0.3</v>
      </c>
      <c r="Z47" s="104">
        <v>0.3</v>
      </c>
      <c r="AA47" s="104">
        <v>0.3</v>
      </c>
      <c r="AB47" s="104">
        <v>0.3</v>
      </c>
      <c r="AC47" s="104">
        <v>0.3</v>
      </c>
      <c r="AD47" s="104">
        <v>0.3</v>
      </c>
      <c r="AE47" s="104">
        <v>0.3</v>
      </c>
      <c r="AF47" s="104">
        <v>0.3</v>
      </c>
      <c r="AG47" s="104">
        <v>0.3</v>
      </c>
      <c r="AH47" s="104">
        <v>0.3</v>
      </c>
      <c r="AI47" s="109"/>
      <c r="AJ47" s="109"/>
      <c r="AK47" s="109"/>
      <c r="AL47" s="109"/>
      <c r="AM47" s="109"/>
      <c r="AN47" s="109"/>
      <c r="AO47" s="109"/>
      <c r="AP47" s="109"/>
      <c r="AQ47" s="102"/>
      <c r="AR47" s="137">
        <f t="shared" si="1"/>
        <v>9.3000000000000007</v>
      </c>
    </row>
    <row r="48" spans="1:44" x14ac:dyDescent="0.2">
      <c r="A48" s="101"/>
      <c r="B48" s="194" t="s">
        <v>147</v>
      </c>
      <c r="C48" s="108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2"/>
      <c r="AR48" s="137">
        <f t="shared" si="1"/>
        <v>0</v>
      </c>
    </row>
    <row r="49" spans="1:44" x14ac:dyDescent="0.2">
      <c r="A49" s="101"/>
      <c r="B49" s="194" t="s">
        <v>148</v>
      </c>
      <c r="C49" s="108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2"/>
      <c r="AR49" s="137">
        <f t="shared" si="1"/>
        <v>0</v>
      </c>
    </row>
    <row r="50" spans="1:44" x14ac:dyDescent="0.2">
      <c r="A50" s="101"/>
      <c r="B50" s="194" t="s">
        <v>149</v>
      </c>
      <c r="C50" s="108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2"/>
      <c r="AR50" s="137">
        <f t="shared" si="1"/>
        <v>0</v>
      </c>
    </row>
    <row r="51" spans="1:44" x14ac:dyDescent="0.2">
      <c r="A51" s="101"/>
      <c r="B51" s="194" t="s">
        <v>150</v>
      </c>
      <c r="C51" s="108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2"/>
      <c r="AR51" s="137">
        <f t="shared" si="1"/>
        <v>0</v>
      </c>
    </row>
    <row r="52" spans="1:44" x14ac:dyDescent="0.2">
      <c r="A52" s="101"/>
      <c r="B52" s="199" t="s">
        <v>214</v>
      </c>
      <c r="C52" s="108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5">
        <v>2</v>
      </c>
      <c r="AJ52" s="109"/>
      <c r="AK52" s="105">
        <v>2</v>
      </c>
      <c r="AL52" s="109"/>
      <c r="AM52" s="105">
        <v>2</v>
      </c>
      <c r="AN52" s="109"/>
      <c r="AO52" s="105">
        <v>2</v>
      </c>
      <c r="AP52" s="109"/>
      <c r="AQ52" s="102"/>
      <c r="AR52" s="137">
        <f t="shared" si="1"/>
        <v>8</v>
      </c>
    </row>
    <row r="53" spans="1:44" x14ac:dyDescent="0.2">
      <c r="A53" s="101"/>
      <c r="B53" s="194" t="s">
        <v>117</v>
      </c>
      <c r="C53" s="108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2"/>
      <c r="AR53" s="137">
        <f t="shared" si="1"/>
        <v>0</v>
      </c>
    </row>
    <row r="54" spans="1:44" x14ac:dyDescent="0.2">
      <c r="A54" s="101"/>
      <c r="B54" s="194" t="s">
        <v>151</v>
      </c>
      <c r="C54" s="108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2"/>
      <c r="AR54" s="137">
        <f t="shared" si="1"/>
        <v>0</v>
      </c>
    </row>
    <row r="55" spans="1:44" x14ac:dyDescent="0.2">
      <c r="A55" s="101"/>
      <c r="B55" s="194" t="s">
        <v>152</v>
      </c>
      <c r="C55" s="108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2"/>
      <c r="AR55" s="137">
        <f t="shared" si="1"/>
        <v>0</v>
      </c>
    </row>
    <row r="56" spans="1:44" x14ac:dyDescent="0.2">
      <c r="A56" s="101"/>
      <c r="B56" s="194" t="s">
        <v>153</v>
      </c>
      <c r="C56" s="108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2"/>
      <c r="AR56" s="137">
        <f t="shared" si="1"/>
        <v>0</v>
      </c>
    </row>
    <row r="57" spans="1:44" x14ac:dyDescent="0.2">
      <c r="A57" s="101"/>
      <c r="B57" s="194" t="s">
        <v>154</v>
      </c>
      <c r="C57" s="108"/>
      <c r="D57" s="106">
        <v>2</v>
      </c>
      <c r="E57" s="109"/>
      <c r="F57" s="109"/>
      <c r="G57" s="109"/>
      <c r="H57" s="109"/>
      <c r="I57" s="109"/>
      <c r="J57" s="106">
        <v>2</v>
      </c>
      <c r="K57" s="109"/>
      <c r="L57" s="109"/>
      <c r="M57" s="109"/>
      <c r="N57" s="109"/>
      <c r="O57" s="109"/>
      <c r="P57" s="106">
        <v>2</v>
      </c>
      <c r="Q57" s="109"/>
      <c r="R57" s="109"/>
      <c r="S57" s="109"/>
      <c r="T57" s="109"/>
      <c r="U57" s="109"/>
      <c r="V57" s="106">
        <v>2</v>
      </c>
      <c r="W57" s="109"/>
      <c r="X57" s="109"/>
      <c r="Y57" s="109"/>
      <c r="Z57" s="109"/>
      <c r="AA57" s="109"/>
      <c r="AB57" s="106">
        <v>2</v>
      </c>
      <c r="AC57" s="109"/>
      <c r="AD57" s="109"/>
      <c r="AE57" s="109"/>
      <c r="AF57" s="109"/>
      <c r="AG57" s="109"/>
      <c r="AH57" s="109"/>
      <c r="AI57" s="106">
        <v>2</v>
      </c>
      <c r="AJ57" s="109"/>
      <c r="AK57" s="109"/>
      <c r="AL57" s="107"/>
      <c r="AM57" s="109"/>
      <c r="AN57" s="109"/>
      <c r="AO57" s="109"/>
      <c r="AP57" s="109"/>
      <c r="AQ57" s="102"/>
      <c r="AR57" s="137">
        <f t="shared" si="1"/>
        <v>12</v>
      </c>
    </row>
    <row r="58" spans="1:44" x14ac:dyDescent="0.2">
      <c r="A58" s="101"/>
      <c r="B58" s="194" t="s">
        <v>117</v>
      </c>
      <c r="C58" s="108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2"/>
      <c r="AR58" s="137">
        <f t="shared" si="1"/>
        <v>0</v>
      </c>
    </row>
    <row r="59" spans="1:44" x14ac:dyDescent="0.2">
      <c r="A59" s="101"/>
      <c r="B59" s="194" t="s">
        <v>155</v>
      </c>
      <c r="C59" s="108"/>
      <c r="D59" s="104">
        <v>1.5</v>
      </c>
      <c r="E59" s="104">
        <v>1.5</v>
      </c>
      <c r="F59" s="104">
        <v>1.5</v>
      </c>
      <c r="G59" s="104">
        <v>1.5</v>
      </c>
      <c r="H59" s="104">
        <v>1.5</v>
      </c>
      <c r="I59" s="104">
        <v>1.5</v>
      </c>
      <c r="J59" s="104">
        <v>1.5</v>
      </c>
      <c r="K59" s="104">
        <v>1.5</v>
      </c>
      <c r="L59" s="104">
        <v>1.5</v>
      </c>
      <c r="M59" s="104">
        <v>1.5</v>
      </c>
      <c r="N59" s="104">
        <v>1.5</v>
      </c>
      <c r="O59" s="104">
        <v>1.5</v>
      </c>
      <c r="P59" s="104">
        <v>1.5</v>
      </c>
      <c r="Q59" s="104">
        <v>1.5</v>
      </c>
      <c r="R59" s="104">
        <v>1.5</v>
      </c>
      <c r="S59" s="104">
        <v>1.5</v>
      </c>
      <c r="T59" s="104">
        <v>1.5</v>
      </c>
      <c r="U59" s="104">
        <v>1.5</v>
      </c>
      <c r="V59" s="104">
        <v>1.5</v>
      </c>
      <c r="W59" s="104">
        <v>1.5</v>
      </c>
      <c r="X59" s="104">
        <v>1.5</v>
      </c>
      <c r="Y59" s="104">
        <v>1.5</v>
      </c>
      <c r="Z59" s="104">
        <v>1.5</v>
      </c>
      <c r="AA59" s="104">
        <v>1.5</v>
      </c>
      <c r="AB59" s="104">
        <v>1.5</v>
      </c>
      <c r="AC59" s="104">
        <v>1.5</v>
      </c>
      <c r="AD59" s="104">
        <v>1.5</v>
      </c>
      <c r="AE59" s="104">
        <v>1.5</v>
      </c>
      <c r="AF59" s="104">
        <v>1.5</v>
      </c>
      <c r="AG59" s="104">
        <v>1.5</v>
      </c>
      <c r="AH59" s="104">
        <v>1.5</v>
      </c>
      <c r="AI59" s="109"/>
      <c r="AJ59" s="109"/>
      <c r="AK59" s="109"/>
      <c r="AL59" s="109"/>
      <c r="AM59" s="109"/>
      <c r="AN59" s="109"/>
      <c r="AO59" s="109"/>
      <c r="AP59" s="109"/>
      <c r="AQ59" s="102"/>
      <c r="AR59" s="137">
        <f t="shared" si="1"/>
        <v>46.5</v>
      </c>
    </row>
    <row r="60" spans="1:44" x14ac:dyDescent="0.2">
      <c r="A60" s="101"/>
      <c r="B60" s="194" t="s">
        <v>117</v>
      </c>
      <c r="C60" s="108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2"/>
      <c r="AR60" s="137">
        <f t="shared" si="1"/>
        <v>0</v>
      </c>
    </row>
    <row r="61" spans="1:44" x14ac:dyDescent="0.2">
      <c r="A61" s="101" t="s">
        <v>156</v>
      </c>
      <c r="B61" s="197" t="s">
        <v>157</v>
      </c>
      <c r="C61" s="108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2"/>
      <c r="AR61" s="137">
        <f t="shared" si="1"/>
        <v>0</v>
      </c>
    </row>
    <row r="62" spans="1:44" x14ac:dyDescent="0.2">
      <c r="A62" s="101"/>
      <c r="B62" s="194" t="s">
        <v>112</v>
      </c>
      <c r="C62" s="108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7"/>
      <c r="AQ62" s="102"/>
      <c r="AR62" s="137">
        <f t="shared" si="1"/>
        <v>0</v>
      </c>
    </row>
    <row r="63" spans="1:44" x14ac:dyDescent="0.2">
      <c r="A63" s="101"/>
      <c r="B63" s="194" t="s">
        <v>158</v>
      </c>
      <c r="C63" s="108"/>
      <c r="D63" s="109"/>
      <c r="E63" s="104">
        <v>1</v>
      </c>
      <c r="F63" s="109"/>
      <c r="G63" s="104">
        <v>1</v>
      </c>
      <c r="H63" s="109"/>
      <c r="I63" s="104">
        <v>1</v>
      </c>
      <c r="J63" s="109"/>
      <c r="K63" s="104">
        <v>1</v>
      </c>
      <c r="L63" s="109"/>
      <c r="M63" s="104">
        <v>1</v>
      </c>
      <c r="N63" s="109"/>
      <c r="O63" s="104">
        <v>1</v>
      </c>
      <c r="P63" s="109"/>
      <c r="Q63" s="104">
        <v>1</v>
      </c>
      <c r="R63" s="109"/>
      <c r="S63" s="104">
        <v>1</v>
      </c>
      <c r="T63" s="109"/>
      <c r="U63" s="104">
        <v>1</v>
      </c>
      <c r="V63" s="109"/>
      <c r="W63" s="104">
        <v>1</v>
      </c>
      <c r="X63" s="109"/>
      <c r="Y63" s="104">
        <v>1</v>
      </c>
      <c r="Z63" s="109"/>
      <c r="AA63" s="104">
        <v>1</v>
      </c>
      <c r="AB63" s="109"/>
      <c r="AC63" s="104">
        <v>1</v>
      </c>
      <c r="AD63" s="109"/>
      <c r="AE63" s="104">
        <v>1</v>
      </c>
      <c r="AF63" s="109"/>
      <c r="AG63" s="104">
        <v>1</v>
      </c>
      <c r="AH63" s="109"/>
      <c r="AI63" s="109"/>
      <c r="AJ63" s="109"/>
      <c r="AK63" s="109"/>
      <c r="AL63" s="109"/>
      <c r="AM63" s="109"/>
      <c r="AN63" s="109"/>
      <c r="AO63" s="109"/>
      <c r="AP63" s="109"/>
      <c r="AQ63" s="102"/>
      <c r="AR63" s="137">
        <f t="shared" si="1"/>
        <v>15</v>
      </c>
    </row>
    <row r="64" spans="1:44" x14ac:dyDescent="0.2">
      <c r="A64" s="101"/>
      <c r="B64" s="194" t="s">
        <v>159</v>
      </c>
      <c r="C64" s="108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2"/>
      <c r="AR64" s="137">
        <f t="shared" si="1"/>
        <v>0</v>
      </c>
    </row>
    <row r="65" spans="1:44" x14ac:dyDescent="0.2">
      <c r="A65" s="101"/>
      <c r="B65" s="194" t="s">
        <v>117</v>
      </c>
      <c r="C65" s="108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2"/>
      <c r="AR65" s="137">
        <f t="shared" si="1"/>
        <v>0</v>
      </c>
    </row>
    <row r="66" spans="1:44" x14ac:dyDescent="0.2">
      <c r="A66" s="101" t="s">
        <v>160</v>
      </c>
      <c r="B66" s="197" t="s">
        <v>161</v>
      </c>
      <c r="C66" s="108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109"/>
      <c r="AK66" s="109"/>
      <c r="AL66" s="109"/>
      <c r="AM66" s="109"/>
      <c r="AN66" s="109"/>
      <c r="AO66" s="109"/>
      <c r="AP66" s="109"/>
      <c r="AQ66" s="102"/>
      <c r="AR66" s="137">
        <f t="shared" si="1"/>
        <v>0</v>
      </c>
    </row>
    <row r="67" spans="1:44" x14ac:dyDescent="0.2">
      <c r="A67" s="101"/>
      <c r="B67" s="194" t="s">
        <v>162</v>
      </c>
      <c r="C67" s="108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2"/>
      <c r="AR67" s="137">
        <f t="shared" si="1"/>
        <v>0</v>
      </c>
    </row>
    <row r="68" spans="1:44" x14ac:dyDescent="0.2">
      <c r="A68" s="101"/>
      <c r="B68" s="194" t="s">
        <v>163</v>
      </c>
      <c r="C68" s="108"/>
      <c r="D68" s="104">
        <v>1</v>
      </c>
      <c r="E68" s="109"/>
      <c r="F68" s="109"/>
      <c r="G68" s="109"/>
      <c r="H68" s="109"/>
      <c r="I68" s="109"/>
      <c r="J68" s="104">
        <v>1</v>
      </c>
      <c r="K68" s="109"/>
      <c r="L68" s="109"/>
      <c r="M68" s="109"/>
      <c r="N68" s="109"/>
      <c r="O68" s="109"/>
      <c r="P68" s="104">
        <v>1</v>
      </c>
      <c r="Q68" s="109"/>
      <c r="R68" s="109"/>
      <c r="S68" s="109"/>
      <c r="T68" s="109"/>
      <c r="U68" s="104">
        <v>1</v>
      </c>
      <c r="V68" s="104"/>
      <c r="W68" s="109"/>
      <c r="X68" s="109"/>
      <c r="Y68" s="109"/>
      <c r="Z68" s="109"/>
      <c r="AA68" s="109"/>
      <c r="AB68" s="104">
        <v>1</v>
      </c>
      <c r="AC68" s="104"/>
      <c r="AD68" s="109"/>
      <c r="AE68" s="109"/>
      <c r="AF68" s="109"/>
      <c r="AG68" s="109"/>
      <c r="AH68" s="109"/>
      <c r="AI68" s="104">
        <v>1</v>
      </c>
      <c r="AJ68" s="109"/>
      <c r="AK68" s="109"/>
      <c r="AL68" s="109"/>
      <c r="AM68" s="109"/>
      <c r="AN68" s="109"/>
      <c r="AO68" s="109"/>
      <c r="AP68" s="109"/>
      <c r="AQ68" s="102"/>
      <c r="AR68" s="137">
        <f t="shared" si="1"/>
        <v>6</v>
      </c>
    </row>
    <row r="69" spans="1:44" x14ac:dyDescent="0.2">
      <c r="A69" s="101"/>
      <c r="B69" s="194" t="s">
        <v>164</v>
      </c>
      <c r="C69" s="108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2"/>
      <c r="AR69" s="137">
        <f t="shared" si="1"/>
        <v>0</v>
      </c>
    </row>
    <row r="70" spans="1:44" x14ac:dyDescent="0.2">
      <c r="A70" s="101"/>
      <c r="B70" s="194" t="s">
        <v>117</v>
      </c>
      <c r="C70" s="108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2"/>
      <c r="AR70" s="137">
        <f t="shared" si="1"/>
        <v>0</v>
      </c>
    </row>
    <row r="71" spans="1:44" x14ac:dyDescent="0.2">
      <c r="A71" s="101" t="s">
        <v>165</v>
      </c>
      <c r="B71" s="193" t="s">
        <v>166</v>
      </c>
      <c r="C71" s="108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09"/>
      <c r="AL71" s="109"/>
      <c r="AM71" s="109"/>
      <c r="AN71" s="109"/>
      <c r="AO71" s="109"/>
      <c r="AP71" s="109"/>
      <c r="AQ71" s="102"/>
      <c r="AR71" s="137">
        <f t="shared" si="1"/>
        <v>0</v>
      </c>
    </row>
    <row r="72" spans="1:44" x14ac:dyDescent="0.2">
      <c r="A72" s="101"/>
      <c r="B72" s="194" t="s">
        <v>112</v>
      </c>
      <c r="C72" s="108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2"/>
      <c r="AR72" s="137">
        <f t="shared" ref="AR72:AR100" si="2">SUM(C72:AQ72)</f>
        <v>0</v>
      </c>
    </row>
    <row r="73" spans="1:44" x14ac:dyDescent="0.2">
      <c r="A73" s="101"/>
      <c r="B73" s="194" t="s">
        <v>167</v>
      </c>
      <c r="C73" s="108" t="s">
        <v>133</v>
      </c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10">
        <v>15</v>
      </c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10">
        <v>15</v>
      </c>
      <c r="AJ73" s="109"/>
      <c r="AK73" s="109"/>
      <c r="AL73" s="109"/>
      <c r="AM73" s="109"/>
      <c r="AN73" s="109"/>
      <c r="AO73" s="109"/>
      <c r="AP73" s="109"/>
      <c r="AQ73" s="102"/>
      <c r="AR73" s="137">
        <f t="shared" si="2"/>
        <v>30</v>
      </c>
    </row>
    <row r="74" spans="1:44" x14ac:dyDescent="0.2">
      <c r="A74" s="101"/>
      <c r="B74" s="194" t="s">
        <v>168</v>
      </c>
      <c r="C74" s="108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2"/>
      <c r="AR74" s="137">
        <f t="shared" si="2"/>
        <v>0</v>
      </c>
    </row>
    <row r="75" spans="1:44" x14ac:dyDescent="0.2">
      <c r="A75" s="101"/>
      <c r="B75" s="194" t="s">
        <v>117</v>
      </c>
      <c r="C75" s="108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2"/>
      <c r="AR75" s="137">
        <f t="shared" si="2"/>
        <v>0</v>
      </c>
    </row>
    <row r="76" spans="1:44" x14ac:dyDescent="0.2">
      <c r="A76" s="101" t="s">
        <v>169</v>
      </c>
      <c r="B76" s="196" t="s">
        <v>210</v>
      </c>
      <c r="C76" s="108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2"/>
      <c r="AR76" s="137">
        <f t="shared" si="2"/>
        <v>0</v>
      </c>
    </row>
    <row r="77" spans="1:44" x14ac:dyDescent="0.2">
      <c r="A77" s="101" t="s">
        <v>170</v>
      </c>
      <c r="B77" s="197" t="s">
        <v>171</v>
      </c>
      <c r="C77" s="108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2"/>
      <c r="AR77" s="137">
        <f t="shared" si="2"/>
        <v>0</v>
      </c>
    </row>
    <row r="78" spans="1:44" x14ac:dyDescent="0.2">
      <c r="A78" s="101"/>
      <c r="B78" s="194" t="s">
        <v>172</v>
      </c>
      <c r="C78" s="108"/>
      <c r="D78" s="104">
        <v>1</v>
      </c>
      <c r="E78" s="109"/>
      <c r="F78" s="104">
        <v>1</v>
      </c>
      <c r="G78" s="109"/>
      <c r="H78" s="104">
        <v>1</v>
      </c>
      <c r="I78" s="109"/>
      <c r="J78" s="104">
        <v>1</v>
      </c>
      <c r="K78" s="107"/>
      <c r="L78" s="104">
        <v>1</v>
      </c>
      <c r="M78" s="109"/>
      <c r="N78" s="104">
        <v>1</v>
      </c>
      <c r="O78" s="109"/>
      <c r="P78" s="104">
        <v>1</v>
      </c>
      <c r="Q78" s="109"/>
      <c r="R78" s="104">
        <v>1</v>
      </c>
      <c r="S78" s="109"/>
      <c r="T78" s="104">
        <v>1</v>
      </c>
      <c r="U78" s="109"/>
      <c r="V78" s="104">
        <v>1</v>
      </c>
      <c r="W78" s="109"/>
      <c r="X78" s="104">
        <v>1</v>
      </c>
      <c r="Y78" s="109"/>
      <c r="Z78" s="104">
        <v>1</v>
      </c>
      <c r="AA78" s="109"/>
      <c r="AB78" s="104">
        <v>1</v>
      </c>
      <c r="AC78" s="109"/>
      <c r="AD78" s="104">
        <v>1</v>
      </c>
      <c r="AE78" s="109"/>
      <c r="AF78" s="104">
        <v>1</v>
      </c>
      <c r="AG78" s="107"/>
      <c r="AH78" s="104">
        <v>1</v>
      </c>
      <c r="AI78" s="109"/>
      <c r="AJ78" s="109"/>
      <c r="AK78" s="109"/>
      <c r="AL78" s="109"/>
      <c r="AM78" s="109"/>
      <c r="AN78" s="109"/>
      <c r="AO78" s="109"/>
      <c r="AP78" s="109"/>
      <c r="AQ78" s="102"/>
      <c r="AR78" s="137">
        <f t="shared" si="2"/>
        <v>16</v>
      </c>
    </row>
    <row r="79" spans="1:44" x14ac:dyDescent="0.2">
      <c r="A79" s="101"/>
      <c r="B79" s="194" t="s">
        <v>173</v>
      </c>
      <c r="C79" s="108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5">
        <v>1</v>
      </c>
      <c r="AK79" s="109"/>
      <c r="AL79" s="105">
        <v>1</v>
      </c>
      <c r="AM79" s="109"/>
      <c r="AN79" s="105">
        <v>1</v>
      </c>
      <c r="AO79" s="109"/>
      <c r="AP79" s="105">
        <v>1</v>
      </c>
      <c r="AQ79" s="102"/>
      <c r="AR79" s="137">
        <f t="shared" si="2"/>
        <v>4</v>
      </c>
    </row>
    <row r="80" spans="1:44" x14ac:dyDescent="0.2">
      <c r="A80" s="101"/>
      <c r="B80" s="194" t="s">
        <v>152</v>
      </c>
      <c r="C80" s="108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2"/>
      <c r="AR80" s="137">
        <f t="shared" si="2"/>
        <v>0</v>
      </c>
    </row>
    <row r="81" spans="1:48" x14ac:dyDescent="0.2">
      <c r="A81" s="101"/>
      <c r="B81" s="194" t="s">
        <v>174</v>
      </c>
      <c r="C81" s="108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109"/>
      <c r="AO81" s="109"/>
      <c r="AP81" s="109"/>
      <c r="AQ81" s="102"/>
      <c r="AR81" s="137">
        <f t="shared" si="2"/>
        <v>0</v>
      </c>
    </row>
    <row r="82" spans="1:48" x14ac:dyDescent="0.2">
      <c r="A82" s="101"/>
      <c r="B82" s="194" t="s">
        <v>117</v>
      </c>
      <c r="C82" s="108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2"/>
      <c r="AR82" s="137">
        <f t="shared" si="2"/>
        <v>0</v>
      </c>
    </row>
    <row r="83" spans="1:48" x14ac:dyDescent="0.2">
      <c r="A83" s="101" t="s">
        <v>175</v>
      </c>
      <c r="B83" s="197" t="s">
        <v>211</v>
      </c>
      <c r="C83" s="108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2"/>
      <c r="AR83" s="137">
        <f t="shared" si="2"/>
        <v>0</v>
      </c>
    </row>
    <row r="84" spans="1:48" x14ac:dyDescent="0.2">
      <c r="A84" s="101"/>
      <c r="B84" s="194" t="s">
        <v>112</v>
      </c>
      <c r="C84" s="108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Q84" s="102"/>
      <c r="AR84" s="137">
        <f t="shared" si="2"/>
        <v>0</v>
      </c>
      <c r="AV84" s="111"/>
    </row>
    <row r="85" spans="1:48" x14ac:dyDescent="0.2">
      <c r="A85" s="101"/>
      <c r="B85" s="194" t="s">
        <v>139</v>
      </c>
      <c r="C85" s="108"/>
      <c r="D85" s="104">
        <v>1</v>
      </c>
      <c r="E85" s="104">
        <v>1</v>
      </c>
      <c r="F85" s="104">
        <v>1</v>
      </c>
      <c r="G85" s="104">
        <v>1</v>
      </c>
      <c r="H85" s="104">
        <v>1</v>
      </c>
      <c r="I85" s="104">
        <v>1</v>
      </c>
      <c r="J85" s="104">
        <v>1</v>
      </c>
      <c r="K85" s="104">
        <v>1</v>
      </c>
      <c r="L85" s="104">
        <v>1</v>
      </c>
      <c r="M85" s="104">
        <v>1</v>
      </c>
      <c r="N85" s="104">
        <v>1</v>
      </c>
      <c r="O85" s="104">
        <v>1</v>
      </c>
      <c r="P85" s="104">
        <v>1</v>
      </c>
      <c r="Q85" s="104">
        <v>1</v>
      </c>
      <c r="R85" s="104">
        <v>1</v>
      </c>
      <c r="S85" s="104">
        <v>1</v>
      </c>
      <c r="T85" s="104">
        <v>1</v>
      </c>
      <c r="U85" s="104">
        <v>1</v>
      </c>
      <c r="V85" s="104">
        <v>1</v>
      </c>
      <c r="W85" s="104">
        <v>1</v>
      </c>
      <c r="X85" s="104">
        <v>1</v>
      </c>
      <c r="Y85" s="104">
        <v>1</v>
      </c>
      <c r="Z85" s="104">
        <v>1</v>
      </c>
      <c r="AA85" s="104">
        <v>1</v>
      </c>
      <c r="AB85" s="104">
        <v>1</v>
      </c>
      <c r="AC85" s="104">
        <v>1</v>
      </c>
      <c r="AD85" s="104">
        <v>1</v>
      </c>
      <c r="AE85" s="104">
        <v>1</v>
      </c>
      <c r="AF85" s="104">
        <v>1</v>
      </c>
      <c r="AG85" s="104">
        <v>1</v>
      </c>
      <c r="AH85" s="104">
        <v>1</v>
      </c>
      <c r="AI85" s="109"/>
      <c r="AJ85" s="109"/>
      <c r="AK85" s="109"/>
      <c r="AL85" s="109"/>
      <c r="AM85" s="109"/>
      <c r="AN85" s="109"/>
      <c r="AO85" s="109"/>
      <c r="AP85" s="109"/>
      <c r="AQ85" s="102"/>
      <c r="AR85" s="137">
        <f t="shared" si="2"/>
        <v>31</v>
      </c>
    </row>
    <row r="86" spans="1:48" x14ac:dyDescent="0.2">
      <c r="A86" s="101"/>
      <c r="B86" s="194" t="s">
        <v>176</v>
      </c>
      <c r="C86" s="108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109"/>
      <c r="AO86" s="109"/>
      <c r="AP86" s="109"/>
      <c r="AQ86" s="102"/>
      <c r="AR86" s="137">
        <f t="shared" si="2"/>
        <v>0</v>
      </c>
    </row>
    <row r="87" spans="1:48" x14ac:dyDescent="0.2">
      <c r="A87" s="101"/>
      <c r="B87" s="194" t="s">
        <v>177</v>
      </c>
      <c r="C87" s="108"/>
      <c r="D87" s="109"/>
      <c r="E87" s="109"/>
      <c r="F87" s="109"/>
      <c r="G87" s="104">
        <v>1</v>
      </c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4">
        <v>1</v>
      </c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2"/>
      <c r="AR87" s="137">
        <f t="shared" si="2"/>
        <v>2</v>
      </c>
    </row>
    <row r="88" spans="1:48" x14ac:dyDescent="0.2">
      <c r="A88" s="101"/>
      <c r="B88" s="194" t="s">
        <v>178</v>
      </c>
      <c r="C88" s="108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2"/>
      <c r="AR88" s="137">
        <f t="shared" si="2"/>
        <v>0</v>
      </c>
    </row>
    <row r="89" spans="1:48" x14ac:dyDescent="0.2">
      <c r="A89" s="101"/>
      <c r="B89" s="194" t="s">
        <v>117</v>
      </c>
      <c r="C89" s="108"/>
      <c r="D89" s="109"/>
      <c r="E89" s="109"/>
      <c r="F89" s="109"/>
      <c r="G89" s="109"/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2"/>
      <c r="AR89" s="137">
        <f t="shared" si="2"/>
        <v>0</v>
      </c>
    </row>
    <row r="90" spans="1:48" x14ac:dyDescent="0.2">
      <c r="A90" s="101" t="s">
        <v>179</v>
      </c>
      <c r="B90" s="197" t="s">
        <v>212</v>
      </c>
      <c r="C90" s="108"/>
      <c r="D90" s="109"/>
      <c r="E90" s="109"/>
      <c r="F90" s="109"/>
      <c r="G90" s="109"/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109"/>
      <c r="AI90" s="109"/>
      <c r="AJ90" s="109"/>
      <c r="AK90" s="109"/>
      <c r="AL90" s="109"/>
      <c r="AM90" s="109"/>
      <c r="AN90" s="109"/>
      <c r="AO90" s="109"/>
      <c r="AP90" s="109"/>
      <c r="AQ90" s="102"/>
      <c r="AR90" s="137">
        <f t="shared" si="2"/>
        <v>0</v>
      </c>
    </row>
    <row r="91" spans="1:48" x14ac:dyDescent="0.2">
      <c r="A91" s="101"/>
      <c r="B91" s="194" t="s">
        <v>112</v>
      </c>
      <c r="C91" s="108"/>
      <c r="D91" s="109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2"/>
      <c r="AR91" s="137">
        <f t="shared" si="2"/>
        <v>0</v>
      </c>
    </row>
    <row r="92" spans="1:48" x14ac:dyDescent="0.2">
      <c r="A92" s="101"/>
      <c r="B92" s="194" t="s">
        <v>134</v>
      </c>
      <c r="C92" s="108" t="s">
        <v>133</v>
      </c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10">
        <v>10</v>
      </c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10">
        <v>10</v>
      </c>
      <c r="AJ92" s="109"/>
      <c r="AK92" s="109"/>
      <c r="AL92" s="109"/>
      <c r="AM92" s="109"/>
      <c r="AN92" s="109"/>
      <c r="AO92" s="109"/>
      <c r="AP92" s="109"/>
      <c r="AQ92" s="102"/>
      <c r="AR92" s="137">
        <f t="shared" si="2"/>
        <v>20</v>
      </c>
    </row>
    <row r="93" spans="1:48" x14ac:dyDescent="0.2">
      <c r="A93" s="101"/>
      <c r="B93" s="194" t="s">
        <v>180</v>
      </c>
      <c r="C93" s="108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2"/>
      <c r="AR93" s="137">
        <f t="shared" si="2"/>
        <v>0</v>
      </c>
    </row>
    <row r="94" spans="1:48" x14ac:dyDescent="0.2">
      <c r="A94" s="101"/>
      <c r="B94" s="194" t="s">
        <v>168</v>
      </c>
      <c r="C94" s="108"/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2"/>
      <c r="AR94" s="137">
        <f t="shared" si="2"/>
        <v>0</v>
      </c>
    </row>
    <row r="95" spans="1:48" x14ac:dyDescent="0.2">
      <c r="A95" s="101"/>
      <c r="B95" s="194" t="s">
        <v>117</v>
      </c>
      <c r="C95" s="108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109"/>
      <c r="AI95" s="109"/>
      <c r="AJ95" s="109"/>
      <c r="AK95" s="109"/>
      <c r="AL95" s="109"/>
      <c r="AM95" s="109"/>
      <c r="AN95" s="109"/>
      <c r="AO95" s="109"/>
      <c r="AP95" s="109"/>
      <c r="AQ95" s="102"/>
      <c r="AR95" s="137">
        <f t="shared" si="2"/>
        <v>0</v>
      </c>
    </row>
    <row r="96" spans="1:48" x14ac:dyDescent="0.2">
      <c r="A96" s="101" t="s">
        <v>181</v>
      </c>
      <c r="B96" s="197" t="s">
        <v>182</v>
      </c>
      <c r="C96" s="108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2"/>
      <c r="AR96" s="137">
        <f t="shared" si="2"/>
        <v>0</v>
      </c>
    </row>
    <row r="97" spans="1:44" x14ac:dyDescent="0.2">
      <c r="A97" s="101"/>
      <c r="B97" s="194" t="s">
        <v>183</v>
      </c>
      <c r="C97" s="108" t="s">
        <v>133</v>
      </c>
      <c r="D97" s="109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09"/>
      <c r="AH97" s="109"/>
      <c r="AI97" s="109"/>
      <c r="AJ97" s="109"/>
      <c r="AK97" s="109"/>
      <c r="AL97" s="109"/>
      <c r="AM97" s="109"/>
      <c r="AN97" s="109"/>
      <c r="AO97" s="109"/>
      <c r="AP97" s="109"/>
      <c r="AQ97" s="102"/>
      <c r="AR97" s="137">
        <f t="shared" si="2"/>
        <v>0</v>
      </c>
    </row>
    <row r="98" spans="1:44" x14ac:dyDescent="0.2">
      <c r="A98" s="101"/>
      <c r="B98" s="194" t="s">
        <v>184</v>
      </c>
      <c r="C98" s="108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10">
        <v>4</v>
      </c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10">
        <v>4</v>
      </c>
      <c r="AJ98" s="109"/>
      <c r="AK98" s="109"/>
      <c r="AL98" s="109"/>
      <c r="AM98" s="109"/>
      <c r="AN98" s="109"/>
      <c r="AO98" s="109"/>
      <c r="AP98" s="109"/>
      <c r="AQ98" s="102"/>
      <c r="AR98" s="137">
        <f t="shared" si="2"/>
        <v>8</v>
      </c>
    </row>
    <row r="99" spans="1:44" x14ac:dyDescent="0.2">
      <c r="A99" s="101"/>
      <c r="B99" s="194" t="s">
        <v>185</v>
      </c>
      <c r="C99" s="108"/>
      <c r="D99" s="109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  <c r="AM99" s="109"/>
      <c r="AN99" s="109"/>
      <c r="AO99" s="109"/>
      <c r="AP99" s="109"/>
      <c r="AQ99" s="102"/>
      <c r="AR99" s="137">
        <f t="shared" si="2"/>
        <v>0</v>
      </c>
    </row>
    <row r="100" spans="1:44" ht="13.5" thickBot="1" x14ac:dyDescent="0.25">
      <c r="A100" s="112"/>
      <c r="B100" s="198"/>
      <c r="C100" s="115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4"/>
      <c r="AH100" s="114"/>
      <c r="AI100" s="114"/>
      <c r="AJ100" s="114"/>
      <c r="AK100" s="114"/>
      <c r="AL100" s="114"/>
      <c r="AM100" s="114"/>
      <c r="AN100" s="114"/>
      <c r="AO100" s="114"/>
      <c r="AP100" s="114"/>
      <c r="AQ100" s="113"/>
      <c r="AR100" s="174">
        <f t="shared" si="2"/>
        <v>0</v>
      </c>
    </row>
    <row r="101" spans="1:44" ht="16.5" thickTop="1" thickBot="1" x14ac:dyDescent="0.3">
      <c r="A101" s="116"/>
      <c r="B101" s="117" t="s">
        <v>186</v>
      </c>
      <c r="C101" s="118">
        <f>SUM(C6:C99)</f>
        <v>18</v>
      </c>
      <c r="D101" s="119">
        <f t="shared" ref="D101:AQ101" si="3">SUM(D6:D99)</f>
        <v>24.3</v>
      </c>
      <c r="E101" s="119">
        <f t="shared" si="3"/>
        <v>24.3</v>
      </c>
      <c r="F101" s="119">
        <f t="shared" si="3"/>
        <v>22.3</v>
      </c>
      <c r="G101" s="119">
        <f t="shared" si="3"/>
        <v>56.55</v>
      </c>
      <c r="H101" s="119">
        <f t="shared" si="3"/>
        <v>22.3</v>
      </c>
      <c r="I101" s="119">
        <f t="shared" si="3"/>
        <v>25.8</v>
      </c>
      <c r="J101" s="119">
        <f t="shared" si="3"/>
        <v>43.3</v>
      </c>
      <c r="K101" s="119">
        <f t="shared" si="3"/>
        <v>25.8</v>
      </c>
      <c r="L101" s="119">
        <f t="shared" si="3"/>
        <v>22.3</v>
      </c>
      <c r="M101" s="119">
        <f t="shared" si="3"/>
        <v>25.8</v>
      </c>
      <c r="N101" s="119">
        <f t="shared" si="3"/>
        <v>22.3</v>
      </c>
      <c r="O101" s="119">
        <f t="shared" si="3"/>
        <v>25.8</v>
      </c>
      <c r="P101" s="119">
        <f t="shared" si="3"/>
        <v>43.3</v>
      </c>
      <c r="Q101" s="119">
        <f t="shared" si="3"/>
        <v>25.8</v>
      </c>
      <c r="R101" s="119">
        <f t="shared" si="3"/>
        <v>75.3</v>
      </c>
      <c r="S101" s="119">
        <f t="shared" si="3"/>
        <v>27.8</v>
      </c>
      <c r="T101" s="119">
        <f t="shared" si="3"/>
        <v>22.3</v>
      </c>
      <c r="U101" s="119">
        <f t="shared" si="3"/>
        <v>26.8</v>
      </c>
      <c r="V101" s="119">
        <f t="shared" si="3"/>
        <v>42.3</v>
      </c>
      <c r="W101" s="119">
        <f t="shared" si="3"/>
        <v>25.8</v>
      </c>
      <c r="X101" s="119">
        <f t="shared" si="3"/>
        <v>54.55</v>
      </c>
      <c r="Y101" s="119">
        <f t="shared" si="3"/>
        <v>25.8</v>
      </c>
      <c r="Z101" s="119">
        <f t="shared" si="3"/>
        <v>22.3</v>
      </c>
      <c r="AA101" s="119">
        <f t="shared" si="3"/>
        <v>25.8</v>
      </c>
      <c r="AB101" s="119">
        <f t="shared" si="3"/>
        <v>25.3</v>
      </c>
      <c r="AC101" s="119">
        <f t="shared" si="3"/>
        <v>43.8</v>
      </c>
      <c r="AD101" s="119">
        <f t="shared" si="3"/>
        <v>22.3</v>
      </c>
      <c r="AE101" s="119">
        <f t="shared" si="3"/>
        <v>25.8</v>
      </c>
      <c r="AF101" s="119">
        <f t="shared" si="3"/>
        <v>22.3</v>
      </c>
      <c r="AG101" s="119">
        <f t="shared" si="3"/>
        <v>25.8</v>
      </c>
      <c r="AH101" s="119">
        <f t="shared" si="3"/>
        <v>22.3</v>
      </c>
      <c r="AI101" s="119">
        <f t="shared" si="3"/>
        <v>98</v>
      </c>
      <c r="AJ101" s="119">
        <f t="shared" si="3"/>
        <v>25.5</v>
      </c>
      <c r="AK101" s="119">
        <f t="shared" si="3"/>
        <v>2</v>
      </c>
      <c r="AL101" s="119">
        <f t="shared" si="3"/>
        <v>25.5</v>
      </c>
      <c r="AM101" s="119">
        <f t="shared" si="3"/>
        <v>2</v>
      </c>
      <c r="AN101" s="119">
        <f t="shared" si="3"/>
        <v>25.5</v>
      </c>
      <c r="AO101" s="119">
        <f t="shared" si="3"/>
        <v>2</v>
      </c>
      <c r="AP101" s="119">
        <f t="shared" si="3"/>
        <v>25.5</v>
      </c>
      <c r="AQ101" s="149">
        <f t="shared" si="3"/>
        <v>0</v>
      </c>
      <c r="AR101" s="172">
        <f>SUM(C101:AQ101)</f>
        <v>1170.2999999999993</v>
      </c>
    </row>
    <row r="102" spans="1:44" ht="13.5" thickTop="1" x14ac:dyDescent="0.2"/>
  </sheetData>
  <pageMargins left="0.7" right="0.7" top="0.75" bottom="0.75" header="0.3" footer="0.3"/>
  <pageSetup paperSize="0" orientation="portrait" horizontalDpi="0" verticalDpi="0" copies="0"/>
  <ignoredErrors>
    <ignoredError sqref="A30:A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AOC-format begroting aanleg</vt:lpstr>
      <vt:lpstr>AOC-format begroting onderhoud</vt:lpstr>
      <vt:lpstr>Planning aanleg</vt:lpstr>
      <vt:lpstr>Planning onderhoud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Begroting aanleg</dc:title>
  <dc:creator>AOC Oost</dc:creator>
  <cp:lastModifiedBy>Edwin Vos</cp:lastModifiedBy>
  <cp:lastPrinted>2009-06-04T10:07:06Z</cp:lastPrinted>
  <dcterms:created xsi:type="dcterms:W3CDTF">2000-11-23T22:05:26Z</dcterms:created>
  <dcterms:modified xsi:type="dcterms:W3CDTF">2013-09-17T14:44:45Z</dcterms:modified>
</cp:coreProperties>
</file>