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0115" windowHeight="7965" activeTab="1"/>
  </bookViews>
  <sheets>
    <sheet name="Oprdacht" sheetId="1" r:id="rId1"/>
    <sheet name="Uitwerking A" sheetId="2" r:id="rId2"/>
    <sheet name="Uitwerking B" sheetId="3" r:id="rId3"/>
  </sheets>
  <calcPr calcId="125725"/>
</workbook>
</file>

<file path=xl/calcChain.xml><?xml version="1.0" encoding="utf-8"?>
<calcChain xmlns="http://schemas.openxmlformats.org/spreadsheetml/2006/main">
  <c r="F13" i="3"/>
  <c r="E13"/>
  <c r="D13"/>
  <c r="E10" s="1"/>
  <c r="F10"/>
  <c r="E112" i="2"/>
  <c r="C112"/>
  <c r="D112"/>
  <c r="E99"/>
  <c r="E114" s="1"/>
  <c r="D99"/>
  <c r="D114" s="1"/>
  <c r="C99"/>
  <c r="C114" s="1"/>
  <c r="E35"/>
  <c r="D35"/>
  <c r="C35"/>
  <c r="E21" i="1"/>
  <c r="C21"/>
</calcChain>
</file>

<file path=xl/sharedStrings.xml><?xml version="1.0" encoding="utf-8"?>
<sst xmlns="http://schemas.openxmlformats.org/spreadsheetml/2006/main" count="163" uniqueCount="112">
  <si>
    <t>Bedrijfspand</t>
  </si>
  <si>
    <t>8% hypothecaire lening</t>
  </si>
  <si>
    <t>Eigen vermogen</t>
  </si>
  <si>
    <t>Inventaris</t>
  </si>
  <si>
    <t>Voorraad</t>
  </si>
  <si>
    <t>6% lening vader</t>
  </si>
  <si>
    <t>Debiteuren</t>
  </si>
  <si>
    <t>Crediteuren</t>
  </si>
  <si>
    <t>Kas</t>
  </si>
  <si>
    <t>Rekening-courantkrediet</t>
  </si>
  <si>
    <t>Te betalen btw</t>
  </si>
  <si>
    <t>Deze zaak verkoopt alleen goederen die onder het 19% btw-tarief vallen.</t>
  </si>
  <si>
    <t>Gegevens:</t>
  </si>
  <si>
    <t>Het bedrag dat in de kas zit wordt steeds op € 6.000,- begroot.</t>
  </si>
  <si>
    <t>De kredietlimiet van het rekening-courantkrediet is € 60.000,-</t>
  </si>
  <si>
    <t>De consumentenomzet is € 261.800,-</t>
  </si>
  <si>
    <t>Van de consumentenomzet wordt 5% op rekening verkocht met een krediettermijn</t>
  </si>
  <si>
    <t>van 15 dagen. De maand wordt gesteld op 30 dagen.</t>
  </si>
  <si>
    <t>De brutowinst bedraagt 38%.</t>
  </si>
  <si>
    <t>De inkopen bedragen €200.000,- exclusief btw per maand met 1 maand krediet.</t>
  </si>
  <si>
    <t>De te betalen loonkosten zijn € 4.200,- per maand.</t>
  </si>
  <si>
    <t>De engergiekosten bedragen € 500,- per maand exclusief btw.</t>
  </si>
  <si>
    <t>De afschrijving op vaste activa is € 18.000,- per jaar.</t>
  </si>
  <si>
    <t>De rente van de 8% hypothecaire lening wordt achteraf betaald aan het eind van het</t>
  </si>
  <si>
    <t>kwartaal. Op 30 maart en 30 september wordt er € 15.000,- afgelost.</t>
  </si>
  <si>
    <t>De rente van de lening vader wordt aan het eind van het kwartaal betaald. Ook wordt</t>
  </si>
  <si>
    <t>er op deze lening ieder kwartaal € 5.000,- afgelost.</t>
  </si>
  <si>
    <t>De overige te betalen exploitatiekosten bedragen € 17.850,- per maand incl 19% btw.</t>
  </si>
  <si>
    <t>De privéopnamen bedragen € 1.500,- op maand. In februari wordt er € 500,- meer</t>
  </si>
  <si>
    <t>opgenomen in verband met carnaval.</t>
  </si>
  <si>
    <t>debet</t>
  </si>
  <si>
    <t>credit</t>
  </si>
  <si>
    <t>Je rekent eerst de ontvangsten en uitgaven voor de maande januari, februari en maart uit voordat</t>
  </si>
  <si>
    <t xml:space="preserve"> je de liquiditeitsbegroting invult. Je gaat nu eerst kijken naar je ontvangsten  van januari,</t>
  </si>
  <si>
    <t>februari en maart.</t>
  </si>
  <si>
    <t xml:space="preserve">De consumentenomzet bedraagt € 261.800,- per maand. </t>
  </si>
  <si>
    <t>&gt;</t>
  </si>
  <si>
    <t>Hiervan wordt 5% op rekening verkocht</t>
  </si>
  <si>
    <t>Dat wil dus zeggen dat je 95% contant ontvangt.</t>
  </si>
  <si>
    <t>Dit is 95% van € 261.800,-, dat is € 248.710,- per maand.</t>
  </si>
  <si>
    <t>Je kunt dit nu invullen in je liquiditeitsbegroting.</t>
  </si>
  <si>
    <t>In januari ontvang je van je debiteuren € 2.400,-.</t>
  </si>
  <si>
    <t>Dit bedrag vind je terug op de balans.</t>
  </si>
  <si>
    <t>Daarnaast zijn er ook nog verkopen op rekening geweest met een krediettermijn van</t>
  </si>
  <si>
    <t>15 dagen. De verkopen op rekening bedragen 5% van € 261.800,-. Dit is € 13.090,-.</t>
  </si>
  <si>
    <t>Je ontvangt van dit bedrag in januari 15/30 x € 13.090,- = € 6.545,-.</t>
  </si>
  <si>
    <t xml:space="preserve">In februari ontvang je de helft van je vorderingen uit januari nog en de helft van </t>
  </si>
  <si>
    <t>€ 6.545,- uit februari. Dit geld ook voor de maand maart.</t>
  </si>
  <si>
    <t>februari. Dus 15/30 x € 13.090,- = € 6.545,- uit januari en 15/30 x € 13.090,- =</t>
  </si>
  <si>
    <t>Je kunt nu gedeeltelijk de liquiditeitsbegroting invullen:</t>
  </si>
  <si>
    <t>Liquiditeitsbegroting</t>
  </si>
  <si>
    <t>januari</t>
  </si>
  <si>
    <t>februari</t>
  </si>
  <si>
    <t>maart</t>
  </si>
  <si>
    <t>Ontvangsten:</t>
  </si>
  <si>
    <t>Uitgaven:</t>
  </si>
  <si>
    <t>Loonkosten</t>
  </si>
  <si>
    <t>Energiekosten</t>
  </si>
  <si>
    <t>Hypotheekrente</t>
  </si>
  <si>
    <t>Rente lening vader</t>
  </si>
  <si>
    <t>Overige exploitatiekosten</t>
  </si>
  <si>
    <t>Privéopnamen</t>
  </si>
  <si>
    <t>Totaal ontvangsten</t>
  </si>
  <si>
    <t>Totaal uitgaven</t>
  </si>
  <si>
    <t xml:space="preserve">Nu kun je de uitgaven over de maanden januari, februari en maart berekenen en </t>
  </si>
  <si>
    <t>Op je inkopen krijg je 1 maand krediet.</t>
  </si>
  <si>
    <t>Dus € 54.000,-, het bedrag dat op de balans onder crediteuren staat,</t>
  </si>
  <si>
    <t>zijn je inkopen geweest in december die je in januari moet betalen.</t>
  </si>
  <si>
    <t>Dit is 1,19 x €200.000,- = € 238.000,- inclusief btw die je in februari moet betalen.</t>
  </si>
  <si>
    <t>In januari koop je voor € 200.000,- in exclusief btw.</t>
  </si>
  <si>
    <t>In februari koop je voor € 200.000,- in exclusief btw.</t>
  </si>
  <si>
    <t>Dit is 1,19 x €200.000,- = € 238.000,- inclusief btw die je in maart moet betalen.</t>
  </si>
  <si>
    <t>Voor loonkosten kun je iedere maand € 4.200,- opnemen op de liquiditeitsbegroting.</t>
  </si>
  <si>
    <t>De energiekosten bedragen € 500,- per maand exclusief btw. Dit is 1,19 x € 500,- =</t>
  </si>
  <si>
    <t>€ 595,- inclusief btw voor iedere maand.</t>
  </si>
  <si>
    <t xml:space="preserve">De afschrijvingskosten worden niet opgenomen op de liquiditeitsbegroting. Zoals je </t>
  </si>
  <si>
    <t>weet zijn de afschrijvingen geen uitgaven maar wel kosten en komen de</t>
  </si>
  <si>
    <t>afschrijvingskosten dus op het exploitatiebudget.</t>
  </si>
  <si>
    <t>invullen op de liquiditeitsbegroting. Loop alle punten langs.</t>
  </si>
  <si>
    <t>De rente van de hypothecaire lening wordt aan het eind van het kwartaal betaald.</t>
  </si>
  <si>
    <t>Per maand bedraagt de rente (8% van € 180.000,-) : 12 = € 1.200,-.</t>
  </si>
  <si>
    <t>Dit is per kwartaal 3x € 1.200,- - €3.600,-.</t>
  </si>
  <si>
    <t>En in maart moet je € 15.000,- opnemen voor de aflossing.</t>
  </si>
  <si>
    <t>De rente op de lening van vader bedraagt 6% van € 30.000,- per jaar.</t>
  </si>
  <si>
    <t>Dit is (6% van € 30.000,-) : 12 = € 150,- per maand.</t>
  </si>
  <si>
    <t>De rente wordt aan het einde van het kwartaal betaald. Een kwartaal heeft drie</t>
  </si>
  <si>
    <t xml:space="preserve">maanden, dus in maart moet er 3 x € 150,- = € 450,- betaald worden. </t>
  </si>
  <si>
    <t>De aflossing van de lening van vader gebeurt aan het eind van het kwartaal. Dus in</t>
  </si>
  <si>
    <t>maart moet er € 5.000,- opgenomen worden voor de aflossing van de lening.</t>
  </si>
  <si>
    <t>De overige exploitatiekosten bedragen iedere maand € 17.850,- en kun je gelijk</t>
  </si>
  <si>
    <t>overnemen op je liquiditeitsbegroting.</t>
  </si>
  <si>
    <t>De btw die in januari betaald moet worden, bedraagt volgens de balans € 8.400,-.</t>
  </si>
  <si>
    <t xml:space="preserve">De privéopnamen kunnen ook rechtstreeks worden op genomen op de </t>
  </si>
  <si>
    <t>liquiditeitsbegroting.</t>
  </si>
  <si>
    <t>Nu je alle uitgaven hebt uitgerekend, kun je de liquiditeitsbegroting afmaken.</t>
  </si>
  <si>
    <t>Aflossing  hypotheek</t>
  </si>
  <si>
    <t>Aflossing lening vader</t>
  </si>
  <si>
    <t>Mutatie liq middelen</t>
  </si>
  <si>
    <t>Uitwerking A</t>
  </si>
  <si>
    <t>Uitwerking B</t>
  </si>
  <si>
    <t>b. Bereken het rekening-courantsaldo aan het eind van iedere maand van het eerste</t>
  </si>
  <si>
    <t>kwartaal in 2012</t>
  </si>
  <si>
    <t xml:space="preserve">a. Stel voor Chantal de liquiditeitsbegroting samen voor de maanden januari, februari </t>
  </si>
  <si>
    <t>en maart van het jaar 2012.</t>
  </si>
  <si>
    <t>Het rekening-courantsaldo kun je als volgt berekenen:</t>
  </si>
  <si>
    <t>Rekening-courantsaldo begin</t>
  </si>
  <si>
    <t>Eindsaldo rekening courant</t>
  </si>
  <si>
    <t xml:space="preserve">Je ziet dat het het eindsaldo van januari weer het begin saldo van februari is. </t>
  </si>
  <si>
    <t>Zoals je ziet bereikt het rekening-courantkrediet niet de kredietlimiet van € 60.000,-</t>
  </si>
  <si>
    <t>omdat er een positief saldo is (debetsaldo).</t>
  </si>
  <si>
    <t>Chantal hoeft het eerste kwartaal niet voor aanvullende financiering te zorgen.</t>
  </si>
  <si>
    <t>Contante omzet</t>
  </si>
</sst>
</file>

<file path=xl/styles.xml><?xml version="1.0" encoding="utf-8"?>
<styleSheet xmlns="http://schemas.openxmlformats.org/spreadsheetml/2006/main">
  <numFmts count="4">
    <numFmt numFmtId="44" formatCode="_ &quot;€&quot;\ * #,##0.00_ ;_ &quot;€&quot;\ * \-#,##0.00_ ;_ &quot;€&quot;\ * &quot;-&quot;??_ ;_ @_ "/>
    <numFmt numFmtId="164" formatCode="_ &quot;€&quot;\ * #,##0.0_ ;_ &quot;€&quot;\ * \-#,##0.0_ ;_ &quot;€&quot;\ * &quot;-&quot;??_ ;_ @_ "/>
    <numFmt numFmtId="165" formatCode="_ &quot;€&quot;\ * #,##0_ ;_ &quot;€&quot;\ * \-#,##0_ ;_ &quot;€&quot;\ * &quot;-&quot;??_ ;_ @_ "/>
    <numFmt numFmtId="166" formatCode="_ &quot;€&quot;\ * #,##0.0_ ;_ &quot;€&quot;\ * \-#,##0.0_ ;_ &quot;€&quot;\ * &quot;-&quot;?_ ;_ @_ "/>
  </numFmts>
  <fonts count="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3" fillId="0" borderId="0" xfId="0" applyFont="1" applyAlignment="1">
      <alignment horizontal="right"/>
    </xf>
    <xf numFmtId="44" fontId="3" fillId="0" borderId="1" xfId="0" applyNumberFormat="1" applyFont="1" applyBorder="1"/>
    <xf numFmtId="0" fontId="3" fillId="0" borderId="1" xfId="0" applyFont="1" applyBorder="1"/>
    <xf numFmtId="0" fontId="1" fillId="0" borderId="1" xfId="0" applyFont="1" applyBorder="1" applyAlignment="1">
      <alignment horizontal="right"/>
    </xf>
    <xf numFmtId="44" fontId="3" fillId="0" borderId="0" xfId="0" applyNumberFormat="1" applyFont="1"/>
    <xf numFmtId="0" fontId="3" fillId="0" borderId="2" xfId="0" applyFont="1" applyBorder="1"/>
    <xf numFmtId="0" fontId="3" fillId="0" borderId="3" xfId="0" applyFont="1" applyBorder="1"/>
    <xf numFmtId="44" fontId="1" fillId="0" borderId="0" xfId="0" applyNumberFormat="1" applyFont="1"/>
    <xf numFmtId="0" fontId="1" fillId="0" borderId="3" xfId="0" applyFont="1" applyBorder="1"/>
    <xf numFmtId="0" fontId="3" fillId="0" borderId="4" xfId="0" applyFont="1" applyBorder="1"/>
    <xf numFmtId="164" fontId="3" fillId="0" borderId="4" xfId="0" applyNumberFormat="1" applyFont="1" applyBorder="1"/>
    <xf numFmtId="164" fontId="3" fillId="0" borderId="0" xfId="0" applyNumberFormat="1" applyFont="1"/>
    <xf numFmtId="0" fontId="1" fillId="0" borderId="4" xfId="0" applyFont="1" applyBorder="1"/>
    <xf numFmtId="0" fontId="0" fillId="0" borderId="0" xfId="0" applyAlignment="1">
      <alignment horizontal="right"/>
    </xf>
    <xf numFmtId="165" fontId="3" fillId="0" borderId="4" xfId="0" applyNumberFormat="1" applyFont="1" applyBorder="1"/>
    <xf numFmtId="165" fontId="3" fillId="0" borderId="0" xfId="0" applyNumberFormat="1" applyFont="1"/>
    <xf numFmtId="166" fontId="3" fillId="0" borderId="0" xfId="0" applyNumberFormat="1" applyFont="1"/>
    <xf numFmtId="0" fontId="4" fillId="0" borderId="0" xfId="0" applyFont="1" applyAlignment="1">
      <alignment horizontal="left" readingOrder="1"/>
    </xf>
    <xf numFmtId="0" fontId="3" fillId="0" borderId="5" xfId="0" applyFont="1" applyBorder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0</xdr:row>
      <xdr:rowOff>104775</xdr:rowOff>
    </xdr:from>
    <xdr:to>
      <xdr:col>5</xdr:col>
      <xdr:colOff>428625</xdr:colOff>
      <xdr:row>11</xdr:row>
      <xdr:rowOff>76200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19126" y="104775"/>
          <a:ext cx="5810249" cy="2076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nl-N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Voorbeeld 8.1</a:t>
          </a: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nl-N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Chantal is eigenaresse van een winkel in dierenbenodigdheden. Ze wil voor het eerste kwartaal van 2012 inzicht hebben in haar </a:t>
          </a:r>
          <a:r>
            <a:rPr lang="nl-NL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liquiditeitspositie</a:t>
          </a:r>
          <a:r>
            <a:rPr lang="nl-NL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. </a:t>
          </a: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nl-NL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Vraag:</a:t>
          </a:r>
        </a:p>
        <a:p>
          <a:pPr algn="l" rtl="0">
            <a:defRPr sz="1000"/>
          </a:pPr>
          <a:r>
            <a:rPr lang="nl-NL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a. Stel voor Chantal de liquiditeitsbegroting samen voor de maanden januari, februari en maart van het jaar 2012.</a:t>
          </a:r>
        </a:p>
        <a:p>
          <a:pPr algn="l" rtl="0">
            <a:defRPr sz="1000"/>
          </a:pPr>
          <a:endParaRPr lang="nl-NL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nl-NL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b. Bereken het rekening-courantsaldo aan het eind van iedere maand van het eerste</a:t>
          </a:r>
        </a:p>
        <a:p>
          <a:pPr algn="l" rtl="0">
            <a:defRPr sz="1000"/>
          </a:pPr>
          <a:r>
            <a:rPr lang="nl-NL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kwartaal in 2012</a:t>
          </a:r>
        </a:p>
        <a:p>
          <a:pPr algn="l" rtl="0">
            <a:defRPr sz="1000"/>
          </a:pPr>
          <a:endParaRPr lang="nl-NL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nl-NL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nl-NL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nl-NL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1:I53"/>
  <sheetViews>
    <sheetView workbookViewId="0">
      <selection activeCell="C19" sqref="C19"/>
    </sheetView>
  </sheetViews>
  <sheetFormatPr defaultRowHeight="15"/>
  <cols>
    <col min="2" max="2" width="25.7109375" customWidth="1"/>
    <col min="3" max="3" width="14.7109375" customWidth="1"/>
    <col min="4" max="4" width="25.7109375" customWidth="1"/>
    <col min="5" max="5" width="14.7109375" customWidth="1"/>
    <col min="6" max="6" width="14" customWidth="1"/>
  </cols>
  <sheetData>
    <row r="11" spans="1:9" ht="15.75">
      <c r="A11" s="3"/>
      <c r="B11" s="3"/>
      <c r="C11" s="3"/>
      <c r="D11" s="3"/>
      <c r="E11" s="3"/>
    </row>
    <row r="12" spans="1:9" ht="15.75">
      <c r="G12" s="2"/>
      <c r="H12" s="2"/>
      <c r="I12" s="2"/>
    </row>
    <row r="13" spans="1:9" ht="15.75">
      <c r="A13" s="3"/>
      <c r="B13" s="4" t="s">
        <v>30</v>
      </c>
      <c r="C13" s="6"/>
      <c r="D13" s="7"/>
      <c r="E13" s="8" t="s">
        <v>31</v>
      </c>
      <c r="G13" s="2"/>
      <c r="H13" s="2"/>
      <c r="I13" s="2"/>
    </row>
    <row r="14" spans="1:9" ht="15.75">
      <c r="A14" s="3"/>
      <c r="B14" s="3" t="s">
        <v>0</v>
      </c>
      <c r="C14" s="9">
        <v>250000</v>
      </c>
      <c r="D14" s="10" t="s">
        <v>2</v>
      </c>
      <c r="E14" s="9">
        <v>123000</v>
      </c>
      <c r="G14" s="2"/>
      <c r="H14" s="2"/>
      <c r="I14" s="2"/>
    </row>
    <row r="15" spans="1:9" ht="15.75">
      <c r="A15" s="3"/>
      <c r="B15" s="3" t="s">
        <v>3</v>
      </c>
      <c r="C15" s="9">
        <v>60000</v>
      </c>
      <c r="D15" s="11" t="s">
        <v>1</v>
      </c>
      <c r="E15" s="9">
        <v>180000</v>
      </c>
      <c r="G15" s="2"/>
      <c r="H15" s="2"/>
      <c r="I15" s="2"/>
    </row>
    <row r="16" spans="1:9" ht="15.75">
      <c r="A16" s="3"/>
      <c r="B16" s="3" t="s">
        <v>4</v>
      </c>
      <c r="C16" s="9">
        <v>132000</v>
      </c>
      <c r="D16" s="11" t="s">
        <v>5</v>
      </c>
      <c r="E16" s="9">
        <v>30000</v>
      </c>
      <c r="G16" s="2"/>
      <c r="H16" s="2"/>
      <c r="I16" s="2"/>
    </row>
    <row r="17" spans="1:9" ht="15.75">
      <c r="A17" s="3"/>
      <c r="B17" s="3" t="s">
        <v>6</v>
      </c>
      <c r="C17" s="9">
        <v>2400</v>
      </c>
      <c r="D17" s="11" t="s">
        <v>7</v>
      </c>
      <c r="E17" s="9">
        <v>54000</v>
      </c>
      <c r="G17" s="2"/>
      <c r="H17" s="2"/>
      <c r="I17" s="2"/>
    </row>
    <row r="18" spans="1:9" ht="15.75">
      <c r="A18" s="3"/>
      <c r="B18" s="3" t="s">
        <v>8</v>
      </c>
      <c r="C18" s="9">
        <v>6000</v>
      </c>
      <c r="D18" s="11" t="s">
        <v>9</v>
      </c>
      <c r="E18" s="9">
        <v>55000</v>
      </c>
      <c r="G18" s="2"/>
      <c r="H18" s="2"/>
      <c r="I18" s="2"/>
    </row>
    <row r="19" spans="1:9" ht="15.75">
      <c r="A19" s="3"/>
      <c r="B19" s="3"/>
      <c r="C19" s="9"/>
      <c r="D19" s="11" t="s">
        <v>10</v>
      </c>
      <c r="E19" s="9">
        <v>8400</v>
      </c>
      <c r="G19" s="2"/>
      <c r="H19" s="2"/>
      <c r="I19" s="2"/>
    </row>
    <row r="20" spans="1:9" ht="15.75">
      <c r="A20" s="3"/>
      <c r="B20" s="3"/>
      <c r="C20" s="3"/>
      <c r="D20" s="11"/>
      <c r="E20" s="9"/>
      <c r="G20" s="2"/>
      <c r="H20" s="2"/>
      <c r="I20" s="2"/>
    </row>
    <row r="21" spans="1:9" ht="15.75">
      <c r="A21" s="3"/>
      <c r="B21" s="1"/>
      <c r="C21" s="12">
        <f>SUM(C14:C18)</f>
        <v>450400</v>
      </c>
      <c r="D21" s="13"/>
      <c r="E21" s="12">
        <f>SUM(E14:E19)</f>
        <v>450400</v>
      </c>
      <c r="G21" s="2"/>
      <c r="H21" s="2"/>
      <c r="I21" s="2"/>
    </row>
    <row r="22" spans="1:9" ht="15.75">
      <c r="A22" s="3"/>
      <c r="B22" s="3"/>
      <c r="C22" s="3"/>
      <c r="D22" s="3"/>
      <c r="E22" s="3"/>
      <c r="F22" s="2"/>
      <c r="G22" s="3"/>
      <c r="H22" s="3"/>
      <c r="I22" s="2"/>
    </row>
    <row r="23" spans="1:9" ht="15.75">
      <c r="B23" s="3" t="s">
        <v>12</v>
      </c>
      <c r="C23" s="3"/>
      <c r="D23" s="3"/>
      <c r="E23" s="3"/>
      <c r="F23" s="3"/>
      <c r="G23" s="3"/>
      <c r="H23" s="3"/>
      <c r="I23" s="2"/>
    </row>
    <row r="24" spans="1:9" ht="15.75">
      <c r="A24" s="18" t="s">
        <v>36</v>
      </c>
      <c r="B24" s="3" t="s">
        <v>11</v>
      </c>
      <c r="C24" s="3"/>
      <c r="D24" s="3"/>
      <c r="E24" s="3"/>
      <c r="F24" s="3"/>
      <c r="G24" s="3"/>
      <c r="H24" s="3"/>
      <c r="I24" s="2"/>
    </row>
    <row r="25" spans="1:9" ht="15.75">
      <c r="A25" s="18" t="s">
        <v>36</v>
      </c>
      <c r="B25" s="3" t="s">
        <v>13</v>
      </c>
      <c r="C25" s="3"/>
      <c r="D25" s="3"/>
      <c r="E25" s="3"/>
      <c r="F25" s="3"/>
      <c r="G25" s="3"/>
      <c r="H25" s="3"/>
      <c r="I25" s="2"/>
    </row>
    <row r="26" spans="1:9" ht="15.75">
      <c r="A26" s="18" t="s">
        <v>36</v>
      </c>
      <c r="B26" s="3" t="s">
        <v>14</v>
      </c>
      <c r="C26" s="3"/>
      <c r="D26" s="3"/>
      <c r="E26" s="3"/>
      <c r="F26" s="3"/>
      <c r="G26" s="3"/>
      <c r="H26" s="3"/>
      <c r="I26" s="2"/>
    </row>
    <row r="27" spans="1:9" ht="15.75">
      <c r="A27" s="18" t="s">
        <v>36</v>
      </c>
      <c r="B27" s="3" t="s">
        <v>15</v>
      </c>
      <c r="C27" s="3"/>
      <c r="D27" s="3"/>
      <c r="E27" s="3"/>
      <c r="F27" s="3"/>
      <c r="G27" s="3"/>
      <c r="H27" s="3"/>
      <c r="I27" s="2"/>
    </row>
    <row r="28" spans="1:9" ht="15.75">
      <c r="A28" s="18" t="s">
        <v>36</v>
      </c>
      <c r="B28" s="3" t="s">
        <v>16</v>
      </c>
      <c r="C28" s="3"/>
      <c r="D28" s="3"/>
      <c r="E28" s="3"/>
      <c r="F28" s="3"/>
      <c r="G28" s="3"/>
      <c r="H28" s="3"/>
      <c r="I28" s="2"/>
    </row>
    <row r="29" spans="1:9" ht="15.75">
      <c r="A29" s="18"/>
      <c r="B29" s="3" t="s">
        <v>17</v>
      </c>
      <c r="C29" s="3"/>
      <c r="D29" s="3"/>
      <c r="E29" s="3"/>
      <c r="F29" s="3"/>
      <c r="G29" s="3"/>
      <c r="H29" s="3"/>
    </row>
    <row r="30" spans="1:9" ht="15.75">
      <c r="A30" s="18" t="s">
        <v>36</v>
      </c>
      <c r="B30" s="3" t="s">
        <v>18</v>
      </c>
      <c r="C30" s="3"/>
      <c r="D30" s="3"/>
      <c r="E30" s="3"/>
      <c r="F30" s="3"/>
      <c r="G30" s="3"/>
      <c r="H30" s="3"/>
    </row>
    <row r="31" spans="1:9" ht="15.75">
      <c r="A31" s="18" t="s">
        <v>36</v>
      </c>
      <c r="B31" s="3" t="s">
        <v>19</v>
      </c>
      <c r="C31" s="3"/>
      <c r="D31" s="3"/>
      <c r="E31" s="3"/>
      <c r="F31" s="3"/>
      <c r="G31" s="3"/>
      <c r="H31" s="3"/>
    </row>
    <row r="32" spans="1:9" ht="15.75">
      <c r="A32" s="18" t="s">
        <v>36</v>
      </c>
      <c r="B32" s="3" t="s">
        <v>20</v>
      </c>
      <c r="C32" s="3"/>
      <c r="D32" s="3"/>
      <c r="E32" s="3"/>
      <c r="F32" s="3"/>
      <c r="G32" s="3"/>
      <c r="H32" s="3"/>
    </row>
    <row r="33" spans="1:8" ht="15.75">
      <c r="A33" s="18" t="s">
        <v>36</v>
      </c>
      <c r="B33" s="3" t="s">
        <v>21</v>
      </c>
      <c r="C33" s="3"/>
      <c r="D33" s="3"/>
      <c r="E33" s="3"/>
      <c r="F33" s="3"/>
      <c r="G33" s="3"/>
      <c r="H33" s="3"/>
    </row>
    <row r="34" spans="1:8" ht="15.75">
      <c r="A34" s="18" t="s">
        <v>36</v>
      </c>
      <c r="B34" s="3" t="s">
        <v>22</v>
      </c>
      <c r="C34" s="3"/>
      <c r="D34" s="3"/>
      <c r="E34" s="3"/>
      <c r="F34" s="3"/>
      <c r="G34" s="3"/>
      <c r="H34" s="3"/>
    </row>
    <row r="35" spans="1:8" ht="15.75">
      <c r="A35" s="18" t="s">
        <v>36</v>
      </c>
      <c r="B35" s="3" t="s">
        <v>23</v>
      </c>
      <c r="C35" s="3"/>
      <c r="D35" s="3"/>
      <c r="E35" s="3"/>
      <c r="F35" s="3"/>
      <c r="G35" s="3"/>
      <c r="H35" s="3"/>
    </row>
    <row r="36" spans="1:8" ht="15.75">
      <c r="A36" s="18"/>
      <c r="B36" s="3" t="s">
        <v>24</v>
      </c>
      <c r="C36" s="3"/>
      <c r="D36" s="3"/>
      <c r="E36" s="3"/>
      <c r="F36" s="3"/>
      <c r="G36" s="3"/>
      <c r="H36" s="3"/>
    </row>
    <row r="37" spans="1:8" ht="15.75">
      <c r="A37" s="18" t="s">
        <v>36</v>
      </c>
      <c r="B37" s="3" t="s">
        <v>25</v>
      </c>
      <c r="C37" s="3"/>
      <c r="D37" s="3"/>
      <c r="E37" s="3"/>
      <c r="F37" s="3"/>
      <c r="G37" s="3"/>
      <c r="H37" s="3"/>
    </row>
    <row r="38" spans="1:8" ht="15.75">
      <c r="A38" s="18"/>
      <c r="B38" s="3" t="s">
        <v>26</v>
      </c>
      <c r="C38" s="3"/>
      <c r="D38" s="3"/>
      <c r="E38" s="3"/>
      <c r="F38" s="3"/>
      <c r="G38" s="3"/>
      <c r="H38" s="3"/>
    </row>
    <row r="39" spans="1:8" ht="15.75">
      <c r="A39" s="18" t="s">
        <v>36</v>
      </c>
      <c r="B39" s="3" t="s">
        <v>27</v>
      </c>
      <c r="C39" s="3"/>
      <c r="D39" s="3"/>
      <c r="E39" s="3"/>
      <c r="F39" s="3"/>
      <c r="G39" s="3"/>
      <c r="H39" s="3"/>
    </row>
    <row r="40" spans="1:8" ht="15.75">
      <c r="A40" s="18" t="s">
        <v>36</v>
      </c>
      <c r="B40" s="3" t="s">
        <v>28</v>
      </c>
      <c r="C40" s="3"/>
      <c r="D40" s="3"/>
      <c r="E40" s="3"/>
      <c r="F40" s="3"/>
      <c r="G40" s="3"/>
      <c r="H40" s="3"/>
    </row>
    <row r="41" spans="1:8" ht="15.75">
      <c r="A41" s="18"/>
      <c r="B41" s="3" t="s">
        <v>29</v>
      </c>
      <c r="C41" s="3"/>
      <c r="D41" s="3"/>
      <c r="E41" s="3"/>
      <c r="F41" s="3"/>
      <c r="G41" s="3"/>
      <c r="H41" s="3"/>
    </row>
    <row r="42" spans="1:8" ht="15.75">
      <c r="B42" s="3"/>
      <c r="C42" s="3"/>
      <c r="D42" s="3"/>
      <c r="E42" s="3"/>
      <c r="F42" s="3"/>
      <c r="G42" s="3"/>
      <c r="H42" s="3"/>
    </row>
    <row r="43" spans="1:8" ht="15.75">
      <c r="B43" s="3"/>
      <c r="C43" s="3"/>
      <c r="D43" s="3"/>
      <c r="E43" s="3"/>
      <c r="F43" s="3"/>
      <c r="G43" s="3"/>
      <c r="H43" s="3"/>
    </row>
    <row r="44" spans="1:8" ht="15.75">
      <c r="B44" s="3"/>
      <c r="C44" s="3"/>
      <c r="D44" s="3"/>
      <c r="E44" s="3"/>
      <c r="F44" s="3"/>
      <c r="G44" s="3"/>
      <c r="H44" s="3"/>
    </row>
    <row r="45" spans="1:8" ht="15.75">
      <c r="B45" s="3"/>
      <c r="C45" s="3"/>
      <c r="D45" s="3"/>
      <c r="E45" s="3"/>
      <c r="F45" s="3"/>
      <c r="G45" s="3"/>
      <c r="H45" s="3"/>
    </row>
    <row r="46" spans="1:8" ht="15.75">
      <c r="B46" s="3"/>
      <c r="C46" s="3"/>
      <c r="D46" s="3"/>
      <c r="E46" s="3"/>
      <c r="F46" s="3"/>
      <c r="G46" s="3"/>
      <c r="H46" s="3"/>
    </row>
    <row r="47" spans="1:8" ht="15.75">
      <c r="B47" s="3"/>
      <c r="C47" s="3"/>
      <c r="D47" s="3"/>
      <c r="E47" s="3"/>
      <c r="F47" s="3"/>
      <c r="G47" s="3"/>
      <c r="H47" s="3"/>
    </row>
    <row r="48" spans="1:8" ht="15.75">
      <c r="B48" s="3"/>
      <c r="C48" s="3"/>
      <c r="D48" s="3"/>
      <c r="E48" s="3"/>
      <c r="F48" s="3"/>
      <c r="G48" s="3"/>
      <c r="H48" s="3"/>
    </row>
    <row r="49" spans="2:8" ht="15.75">
      <c r="B49" s="3"/>
      <c r="C49" s="3"/>
      <c r="D49" s="3"/>
      <c r="E49" s="3"/>
      <c r="F49" s="3"/>
      <c r="G49" s="3"/>
      <c r="H49" s="3"/>
    </row>
    <row r="50" spans="2:8" ht="15.75">
      <c r="B50" s="3"/>
      <c r="C50" s="3"/>
      <c r="D50" s="3"/>
      <c r="E50" s="3"/>
      <c r="F50" s="3"/>
      <c r="G50" s="3"/>
      <c r="H50" s="3"/>
    </row>
    <row r="51" spans="2:8" ht="15.75">
      <c r="B51" s="3"/>
      <c r="C51" s="3"/>
      <c r="D51" s="3"/>
      <c r="E51" s="3"/>
      <c r="F51" s="3"/>
      <c r="G51" s="3"/>
      <c r="H51" s="3"/>
    </row>
    <row r="52" spans="2:8" ht="15.75">
      <c r="B52" s="3"/>
      <c r="C52" s="3"/>
      <c r="D52" s="3"/>
      <c r="E52" s="3"/>
      <c r="F52" s="3"/>
      <c r="G52" s="3"/>
      <c r="H52" s="3"/>
    </row>
    <row r="53" spans="2:8" ht="15.75">
      <c r="B53" s="3"/>
      <c r="C53" s="3"/>
      <c r="D53" s="3"/>
      <c r="E53" s="3"/>
      <c r="F53" s="3"/>
      <c r="G53" s="3"/>
      <c r="H53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E114"/>
  <sheetViews>
    <sheetView tabSelected="1" workbookViewId="0">
      <selection activeCell="D95" sqref="D95"/>
    </sheetView>
  </sheetViews>
  <sheetFormatPr defaultRowHeight="15.75"/>
  <cols>
    <col min="1" max="1" width="9.140625" style="3"/>
    <col min="2" max="2" width="14.140625" style="3" customWidth="1"/>
    <col min="3" max="5" width="14.7109375" style="3" customWidth="1"/>
    <col min="6" max="16384" width="9.140625" style="3"/>
  </cols>
  <sheetData>
    <row r="2" spans="1:2">
      <c r="A2" s="1" t="s">
        <v>98</v>
      </c>
    </row>
    <row r="3" spans="1:2">
      <c r="A3" s="22" t="s">
        <v>102</v>
      </c>
    </row>
    <row r="4" spans="1:2">
      <c r="A4" s="1" t="s">
        <v>103</v>
      </c>
    </row>
    <row r="6" spans="1:2">
      <c r="A6" s="3" t="s">
        <v>32</v>
      </c>
    </row>
    <row r="7" spans="1:2">
      <c r="A7" s="3" t="s">
        <v>33</v>
      </c>
    </row>
    <row r="8" spans="1:2">
      <c r="A8" s="3" t="s">
        <v>34</v>
      </c>
    </row>
    <row r="10" spans="1:2">
      <c r="A10" s="5" t="s">
        <v>36</v>
      </c>
      <c r="B10" s="3" t="s">
        <v>35</v>
      </c>
    </row>
    <row r="11" spans="1:2">
      <c r="B11" s="3" t="s">
        <v>37</v>
      </c>
    </row>
    <row r="12" spans="1:2">
      <c r="B12" s="3" t="s">
        <v>38</v>
      </c>
    </row>
    <row r="13" spans="1:2">
      <c r="B13" s="3" t="s">
        <v>39</v>
      </c>
    </row>
    <row r="14" spans="1:2">
      <c r="B14" s="3" t="s">
        <v>40</v>
      </c>
    </row>
    <row r="16" spans="1:2">
      <c r="A16" s="5" t="s">
        <v>36</v>
      </c>
      <c r="B16" s="3" t="s">
        <v>41</v>
      </c>
    </row>
    <row r="17" spans="1:5">
      <c r="B17" s="3" t="s">
        <v>42</v>
      </c>
    </row>
    <row r="18" spans="1:5">
      <c r="B18" s="3" t="s">
        <v>43</v>
      </c>
    </row>
    <row r="19" spans="1:5">
      <c r="B19" s="3" t="s">
        <v>44</v>
      </c>
    </row>
    <row r="20" spans="1:5">
      <c r="B20" s="3" t="s">
        <v>45</v>
      </c>
    </row>
    <row r="21" spans="1:5">
      <c r="B21" s="3" t="s">
        <v>46</v>
      </c>
    </row>
    <row r="22" spans="1:5">
      <c r="B22" s="3" t="s">
        <v>48</v>
      </c>
    </row>
    <row r="23" spans="1:5">
      <c r="B23" s="3" t="s">
        <v>47</v>
      </c>
    </row>
    <row r="25" spans="1:5">
      <c r="A25" s="3" t="s">
        <v>49</v>
      </c>
    </row>
    <row r="27" spans="1:5">
      <c r="A27" s="1" t="s">
        <v>50</v>
      </c>
    </row>
    <row r="28" spans="1:5">
      <c r="A28" s="1" t="s">
        <v>54</v>
      </c>
    </row>
    <row r="29" spans="1:5">
      <c r="C29" s="3" t="s">
        <v>51</v>
      </c>
      <c r="D29" s="3" t="s">
        <v>52</v>
      </c>
      <c r="E29" s="3" t="s">
        <v>53</v>
      </c>
    </row>
    <row r="30" spans="1:5">
      <c r="A30" s="14" t="s">
        <v>111</v>
      </c>
      <c r="B30" s="14"/>
      <c r="C30" s="15">
        <v>248710</v>
      </c>
      <c r="D30" s="15">
        <v>248710</v>
      </c>
      <c r="E30" s="15">
        <v>248710</v>
      </c>
    </row>
    <row r="31" spans="1:5">
      <c r="A31" s="3" t="s">
        <v>6</v>
      </c>
      <c r="C31" s="16">
        <v>2400</v>
      </c>
      <c r="D31" s="16"/>
      <c r="E31" s="16"/>
    </row>
    <row r="32" spans="1:5">
      <c r="C32" s="16">
        <v>6545</v>
      </c>
      <c r="D32" s="16">
        <v>6545</v>
      </c>
      <c r="E32" s="16"/>
    </row>
    <row r="33" spans="1:5">
      <c r="C33" s="16"/>
      <c r="D33" s="16">
        <v>6545</v>
      </c>
      <c r="E33" s="16">
        <v>6545</v>
      </c>
    </row>
    <row r="34" spans="1:5">
      <c r="C34" s="16"/>
      <c r="D34" s="16"/>
      <c r="E34" s="16">
        <v>6545</v>
      </c>
    </row>
    <row r="35" spans="1:5">
      <c r="A35" s="17" t="s">
        <v>62</v>
      </c>
      <c r="B35" s="14"/>
      <c r="C35" s="15">
        <f>SUM(C30:C33)</f>
        <v>257655</v>
      </c>
      <c r="D35" s="15">
        <f>SUM(D30:D33)</f>
        <v>261800</v>
      </c>
      <c r="E35" s="15">
        <f>SUM(E30:E34)</f>
        <v>261800</v>
      </c>
    </row>
    <row r="36" spans="1:5">
      <c r="C36" s="16"/>
      <c r="D36" s="16"/>
      <c r="E36" s="16"/>
    </row>
    <row r="37" spans="1:5">
      <c r="A37" s="1" t="s">
        <v>55</v>
      </c>
      <c r="C37" s="16"/>
      <c r="D37" s="16"/>
      <c r="E37" s="16"/>
    </row>
    <row r="38" spans="1:5">
      <c r="A38" s="3" t="s">
        <v>7</v>
      </c>
      <c r="C38" s="16"/>
      <c r="D38" s="16"/>
      <c r="E38" s="16"/>
    </row>
    <row r="39" spans="1:5">
      <c r="A39" s="3" t="s">
        <v>56</v>
      </c>
      <c r="C39" s="16"/>
      <c r="D39" s="16"/>
      <c r="E39" s="16"/>
    </row>
    <row r="40" spans="1:5">
      <c r="A40" s="3" t="s">
        <v>57</v>
      </c>
      <c r="C40" s="16"/>
      <c r="D40" s="16"/>
      <c r="E40" s="16"/>
    </row>
    <row r="41" spans="1:5">
      <c r="A41" s="3" t="s">
        <v>58</v>
      </c>
      <c r="C41" s="16"/>
      <c r="D41" s="16"/>
      <c r="E41" s="16"/>
    </row>
    <row r="42" spans="1:5">
      <c r="A42" s="3" t="s">
        <v>59</v>
      </c>
      <c r="C42" s="16"/>
      <c r="D42" s="16"/>
      <c r="E42" s="16"/>
    </row>
    <row r="43" spans="1:5">
      <c r="A43" s="3" t="s">
        <v>60</v>
      </c>
      <c r="C43" s="20"/>
      <c r="D43" s="20"/>
      <c r="E43" s="20"/>
    </row>
    <row r="44" spans="1:5">
      <c r="A44" s="3" t="s">
        <v>10</v>
      </c>
      <c r="C44" s="20"/>
      <c r="D44" s="20"/>
      <c r="E44" s="20"/>
    </row>
    <row r="45" spans="1:5">
      <c r="A45" s="3" t="s">
        <v>61</v>
      </c>
      <c r="C45" s="20"/>
      <c r="D45" s="20"/>
      <c r="E45" s="20"/>
    </row>
    <row r="46" spans="1:5">
      <c r="A46" s="17" t="s">
        <v>63</v>
      </c>
      <c r="B46" s="14"/>
      <c r="C46" s="19"/>
      <c r="D46" s="19"/>
      <c r="E46" s="19"/>
    </row>
    <row r="48" spans="1:5">
      <c r="A48" s="3" t="s">
        <v>64</v>
      </c>
    </row>
    <row r="49" spans="1:2">
      <c r="A49" s="3" t="s">
        <v>78</v>
      </c>
    </row>
    <row r="51" spans="1:2">
      <c r="A51" s="5" t="s">
        <v>36</v>
      </c>
      <c r="B51" s="3" t="s">
        <v>65</v>
      </c>
    </row>
    <row r="52" spans="1:2">
      <c r="B52" s="3" t="s">
        <v>66</v>
      </c>
    </row>
    <row r="53" spans="1:2">
      <c r="B53" s="3" t="s">
        <v>67</v>
      </c>
    </row>
    <row r="54" spans="1:2">
      <c r="B54" s="3" t="s">
        <v>69</v>
      </c>
    </row>
    <row r="55" spans="1:2">
      <c r="B55" s="3" t="s">
        <v>68</v>
      </c>
    </row>
    <row r="56" spans="1:2">
      <c r="B56" s="3" t="s">
        <v>70</v>
      </c>
    </row>
    <row r="57" spans="1:2">
      <c r="B57" s="3" t="s">
        <v>71</v>
      </c>
    </row>
    <row r="59" spans="1:2">
      <c r="A59" s="5" t="s">
        <v>36</v>
      </c>
      <c r="B59" s="3" t="s">
        <v>72</v>
      </c>
    </row>
    <row r="61" spans="1:2">
      <c r="A61" s="5" t="s">
        <v>36</v>
      </c>
      <c r="B61" s="3" t="s">
        <v>73</v>
      </c>
    </row>
    <row r="62" spans="1:2">
      <c r="B62" s="3" t="s">
        <v>74</v>
      </c>
    </row>
    <row r="64" spans="1:2">
      <c r="A64" s="5" t="s">
        <v>36</v>
      </c>
      <c r="B64" s="3" t="s">
        <v>75</v>
      </c>
    </row>
    <row r="65" spans="1:2">
      <c r="B65" s="3" t="s">
        <v>76</v>
      </c>
    </row>
    <row r="66" spans="1:2">
      <c r="B66" s="3" t="s">
        <v>77</v>
      </c>
    </row>
    <row r="68" spans="1:2">
      <c r="A68" s="5" t="s">
        <v>36</v>
      </c>
      <c r="B68" s="3" t="s">
        <v>79</v>
      </c>
    </row>
    <row r="69" spans="1:2">
      <c r="A69" s="5"/>
      <c r="B69" s="3" t="s">
        <v>80</v>
      </c>
    </row>
    <row r="70" spans="1:2">
      <c r="A70" s="5"/>
      <c r="B70" s="3" t="s">
        <v>81</v>
      </c>
    </row>
    <row r="71" spans="1:2">
      <c r="A71" s="5"/>
      <c r="B71" s="3" t="s">
        <v>82</v>
      </c>
    </row>
    <row r="72" spans="1:2">
      <c r="A72" s="5"/>
    </row>
    <row r="73" spans="1:2">
      <c r="A73" s="5" t="s">
        <v>36</v>
      </c>
      <c r="B73" s="3" t="s">
        <v>83</v>
      </c>
    </row>
    <row r="74" spans="1:2">
      <c r="A74" s="5"/>
      <c r="B74" s="3" t="s">
        <v>84</v>
      </c>
    </row>
    <row r="75" spans="1:2">
      <c r="A75" s="5"/>
      <c r="B75" s="3" t="s">
        <v>85</v>
      </c>
    </row>
    <row r="76" spans="1:2">
      <c r="A76" s="5"/>
      <c r="B76" s="3" t="s">
        <v>86</v>
      </c>
    </row>
    <row r="77" spans="1:2">
      <c r="A77" s="5"/>
    </row>
    <row r="78" spans="1:2">
      <c r="A78" s="5" t="s">
        <v>36</v>
      </c>
      <c r="B78" s="3" t="s">
        <v>87</v>
      </c>
    </row>
    <row r="79" spans="1:2">
      <c r="A79" s="5"/>
      <c r="B79" s="3" t="s">
        <v>88</v>
      </c>
    </row>
    <row r="80" spans="1:2">
      <c r="A80" s="5"/>
    </row>
    <row r="81" spans="1:5">
      <c r="A81" s="5" t="s">
        <v>36</v>
      </c>
      <c r="B81" s="3" t="s">
        <v>89</v>
      </c>
    </row>
    <row r="82" spans="1:5">
      <c r="A82" s="5"/>
      <c r="B82" s="3" t="s">
        <v>90</v>
      </c>
    </row>
    <row r="83" spans="1:5">
      <c r="A83" s="5"/>
    </row>
    <row r="84" spans="1:5">
      <c r="A84" s="5" t="s">
        <v>36</v>
      </c>
      <c r="B84" s="3" t="s">
        <v>91</v>
      </c>
    </row>
    <row r="85" spans="1:5">
      <c r="A85" s="5"/>
    </row>
    <row r="86" spans="1:5">
      <c r="A86" s="5" t="s">
        <v>36</v>
      </c>
      <c r="B86" s="3" t="s">
        <v>92</v>
      </c>
    </row>
    <row r="87" spans="1:5">
      <c r="A87" s="5"/>
      <c r="B87" s="3" t="s">
        <v>93</v>
      </c>
    </row>
    <row r="88" spans="1:5">
      <c r="A88" s="5"/>
    </row>
    <row r="89" spans="1:5">
      <c r="A89" s="5"/>
      <c r="B89" s="3" t="s">
        <v>94</v>
      </c>
    </row>
    <row r="90" spans="1:5">
      <c r="A90" s="5"/>
    </row>
    <row r="91" spans="1:5">
      <c r="A91" s="1" t="s">
        <v>50</v>
      </c>
    </row>
    <row r="92" spans="1:5">
      <c r="A92" s="1" t="s">
        <v>54</v>
      </c>
    </row>
    <row r="93" spans="1:5">
      <c r="C93" s="3" t="s">
        <v>51</v>
      </c>
      <c r="D93" s="3" t="s">
        <v>52</v>
      </c>
      <c r="E93" s="3" t="s">
        <v>53</v>
      </c>
    </row>
    <row r="94" spans="1:5">
      <c r="A94" s="14" t="s">
        <v>111</v>
      </c>
      <c r="B94" s="14"/>
      <c r="C94" s="15">
        <v>248710</v>
      </c>
      <c r="D94" s="15">
        <v>248710</v>
      </c>
      <c r="E94" s="15">
        <v>248710</v>
      </c>
    </row>
    <row r="95" spans="1:5">
      <c r="A95" s="3" t="s">
        <v>6</v>
      </c>
      <c r="C95" s="16">
        <v>2400</v>
      </c>
      <c r="D95" s="16"/>
      <c r="E95" s="16"/>
    </row>
    <row r="96" spans="1:5">
      <c r="C96" s="16">
        <v>6545</v>
      </c>
      <c r="D96" s="16">
        <v>6545</v>
      </c>
      <c r="E96" s="16"/>
    </row>
    <row r="97" spans="1:5">
      <c r="C97" s="16"/>
      <c r="D97" s="16">
        <v>6545</v>
      </c>
      <c r="E97" s="16">
        <v>6545</v>
      </c>
    </row>
    <row r="98" spans="1:5">
      <c r="C98" s="16"/>
      <c r="D98" s="16"/>
      <c r="E98" s="16">
        <v>6545</v>
      </c>
    </row>
    <row r="99" spans="1:5">
      <c r="A99" s="17" t="s">
        <v>62</v>
      </c>
      <c r="B99" s="14"/>
      <c r="C99" s="15">
        <f>SUM(C94:C97)</f>
        <v>257655</v>
      </c>
      <c r="D99" s="15">
        <f>SUM(D94:D97)</f>
        <v>261800</v>
      </c>
      <c r="E99" s="15">
        <f>SUM(E94:E98)</f>
        <v>261800</v>
      </c>
    </row>
    <row r="100" spans="1:5">
      <c r="C100" s="16"/>
      <c r="D100" s="16"/>
      <c r="E100" s="16"/>
    </row>
    <row r="101" spans="1:5">
      <c r="A101" s="1" t="s">
        <v>55</v>
      </c>
      <c r="C101" s="16"/>
      <c r="D101" s="16"/>
      <c r="E101" s="16"/>
    </row>
    <row r="102" spans="1:5">
      <c r="A102" s="3" t="s">
        <v>7</v>
      </c>
      <c r="C102" s="16">
        <v>54000</v>
      </c>
      <c r="D102" s="16">
        <v>238000</v>
      </c>
      <c r="E102" s="16">
        <v>238000</v>
      </c>
    </row>
    <row r="103" spans="1:5">
      <c r="A103" s="3" t="s">
        <v>56</v>
      </c>
      <c r="C103" s="16">
        <v>4200</v>
      </c>
      <c r="D103" s="16">
        <v>4200</v>
      </c>
      <c r="E103" s="16">
        <v>4200</v>
      </c>
    </row>
    <row r="104" spans="1:5">
      <c r="A104" s="3" t="s">
        <v>57</v>
      </c>
      <c r="C104" s="16">
        <v>595</v>
      </c>
      <c r="D104" s="16">
        <v>595</v>
      </c>
      <c r="E104" s="16">
        <v>595</v>
      </c>
    </row>
    <row r="105" spans="1:5">
      <c r="A105" s="3" t="s">
        <v>58</v>
      </c>
      <c r="C105" s="16"/>
      <c r="D105" s="16"/>
      <c r="E105" s="16">
        <v>3600</v>
      </c>
    </row>
    <row r="106" spans="1:5">
      <c r="A106" s="3" t="s">
        <v>95</v>
      </c>
      <c r="C106" s="16"/>
      <c r="D106" s="16"/>
      <c r="E106" s="16">
        <v>15000</v>
      </c>
    </row>
    <row r="107" spans="1:5">
      <c r="A107" s="3" t="s">
        <v>59</v>
      </c>
      <c r="C107" s="16"/>
      <c r="D107" s="16"/>
      <c r="E107" s="16">
        <v>450</v>
      </c>
    </row>
    <row r="108" spans="1:5">
      <c r="A108" s="3" t="s">
        <v>96</v>
      </c>
      <c r="C108" s="16"/>
      <c r="D108" s="16"/>
      <c r="E108" s="16">
        <v>5000</v>
      </c>
    </row>
    <row r="109" spans="1:5">
      <c r="A109" s="3" t="s">
        <v>60</v>
      </c>
      <c r="C109" s="16">
        <v>17850</v>
      </c>
      <c r="D109" s="16">
        <v>17850</v>
      </c>
      <c r="E109" s="16">
        <v>17850</v>
      </c>
    </row>
    <row r="110" spans="1:5">
      <c r="A110" s="3" t="s">
        <v>10</v>
      </c>
      <c r="C110" s="16">
        <v>8400</v>
      </c>
      <c r="D110" s="16"/>
      <c r="E110" s="16"/>
    </row>
    <row r="111" spans="1:5">
      <c r="A111" s="3" t="s">
        <v>61</v>
      </c>
      <c r="C111" s="16">
        <v>1500</v>
      </c>
      <c r="D111" s="16">
        <v>2000</v>
      </c>
      <c r="E111" s="16">
        <v>1500</v>
      </c>
    </row>
    <row r="112" spans="1:5">
      <c r="A112" s="17" t="s">
        <v>63</v>
      </c>
      <c r="B112" s="14"/>
      <c r="C112" s="15">
        <f>SUM(C102:C111)</f>
        <v>86545</v>
      </c>
      <c r="D112" s="15">
        <f>SUM(D102:D111)</f>
        <v>262645</v>
      </c>
      <c r="E112" s="15">
        <f>SUM(E102:E111)</f>
        <v>286195</v>
      </c>
    </row>
    <row r="114" spans="1:5">
      <c r="A114" s="1" t="s">
        <v>97</v>
      </c>
      <c r="C114" s="21">
        <f>SUM(C99-C112)</f>
        <v>171110</v>
      </c>
      <c r="D114" s="21">
        <f>SUM(D99-D112)</f>
        <v>-845</v>
      </c>
      <c r="E114" s="21">
        <f>SUM(E99-E112)</f>
        <v>-24395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8"/>
  <sheetViews>
    <sheetView workbookViewId="0">
      <selection activeCell="A18" sqref="A18"/>
    </sheetView>
  </sheetViews>
  <sheetFormatPr defaultRowHeight="15.75"/>
  <cols>
    <col min="1" max="3" width="9.140625" style="3"/>
    <col min="4" max="4" width="14" style="3" bestFit="1" customWidth="1"/>
    <col min="5" max="5" width="13.140625" style="3" bestFit="1" customWidth="1"/>
    <col min="6" max="6" width="13.7109375" style="3" customWidth="1"/>
    <col min="7" max="16384" width="9.140625" style="3"/>
  </cols>
  <sheetData>
    <row r="2" spans="1:7">
      <c r="A2" s="1" t="s">
        <v>99</v>
      </c>
    </row>
    <row r="3" spans="1:7">
      <c r="A3" s="22" t="s">
        <v>100</v>
      </c>
    </row>
    <row r="4" spans="1:7">
      <c r="A4" s="22" t="s">
        <v>101</v>
      </c>
    </row>
    <row r="6" spans="1:7">
      <c r="A6" s="3" t="s">
        <v>104</v>
      </c>
    </row>
    <row r="9" spans="1:7">
      <c r="D9" s="7" t="s">
        <v>51</v>
      </c>
      <c r="E9" s="7" t="s">
        <v>52</v>
      </c>
      <c r="F9" s="7" t="s">
        <v>53</v>
      </c>
    </row>
    <row r="10" spans="1:7">
      <c r="A10" s="3" t="s">
        <v>105</v>
      </c>
      <c r="C10" s="23"/>
      <c r="D10" s="16">
        <v>-55000</v>
      </c>
      <c r="E10" s="16">
        <f>D13</f>
        <v>116110</v>
      </c>
      <c r="F10" s="16">
        <f>E13</f>
        <v>115265</v>
      </c>
      <c r="G10" s="11"/>
    </row>
    <row r="11" spans="1:7">
      <c r="A11" s="3" t="s">
        <v>62</v>
      </c>
      <c r="C11" s="23"/>
      <c r="D11" s="16">
        <v>257655</v>
      </c>
      <c r="E11" s="16">
        <v>261800</v>
      </c>
      <c r="F11" s="16">
        <v>261800</v>
      </c>
      <c r="G11" s="11"/>
    </row>
    <row r="12" spans="1:7">
      <c r="A12" s="3" t="s">
        <v>63</v>
      </c>
      <c r="C12" s="23"/>
      <c r="D12" s="16">
        <v>86545</v>
      </c>
      <c r="E12" s="16">
        <v>262645</v>
      </c>
      <c r="F12" s="16">
        <v>286195</v>
      </c>
      <c r="G12" s="11"/>
    </row>
    <row r="13" spans="1:7">
      <c r="A13" s="3" t="s">
        <v>106</v>
      </c>
      <c r="C13" s="23"/>
      <c r="D13" s="16">
        <f>SUM(D10+D11-D12)</f>
        <v>116110</v>
      </c>
      <c r="E13" s="16">
        <f>SUM(E10+E11-E12)</f>
        <v>115265</v>
      </c>
      <c r="F13" s="16">
        <f>SUM(F10+F11-F12)</f>
        <v>90870</v>
      </c>
      <c r="G13" s="11"/>
    </row>
    <row r="14" spans="1:7">
      <c r="D14" s="14"/>
      <c r="E14" s="14"/>
      <c r="F14" s="14"/>
    </row>
    <row r="15" spans="1:7">
      <c r="A15" s="3" t="s">
        <v>107</v>
      </c>
    </row>
    <row r="16" spans="1:7">
      <c r="A16" s="3" t="s">
        <v>108</v>
      </c>
    </row>
    <row r="17" spans="1:1">
      <c r="A17" s="3" t="s">
        <v>109</v>
      </c>
    </row>
    <row r="18" spans="1:1">
      <c r="A18" s="3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Oprdacht</vt:lpstr>
      <vt:lpstr>Uitwerking A</vt:lpstr>
      <vt:lpstr>Uitwerking B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Vloedgraven</dc:creator>
  <cp:lastModifiedBy>Peter Vloedgraven</cp:lastModifiedBy>
  <dcterms:created xsi:type="dcterms:W3CDTF">2012-05-23T13:12:41Z</dcterms:created>
  <dcterms:modified xsi:type="dcterms:W3CDTF">2012-05-25T09:38:34Z</dcterms:modified>
</cp:coreProperties>
</file>