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lanning\21-22\Periode 1\TL43 bedrijfsvoeren\Naar wikiwijs\"/>
    </mc:Choice>
  </mc:AlternateContent>
  <xr:revisionPtr revIDLastSave="0" documentId="13_ncr:1_{AD60BB73-F59E-41B1-AD8D-86662B72D13A}" xr6:coauthVersionLast="47" xr6:coauthVersionMax="47" xr10:uidLastSave="{00000000-0000-0000-0000-000000000000}"/>
  <bookViews>
    <workbookView xWindow="-108" yWindow="-108" windowWidth="23256" windowHeight="12576" activeTab="2" xr2:uid="{4EB63412-9ACB-420E-A238-BEC2BCA211C2}"/>
  </bookViews>
  <sheets>
    <sheet name="Balans" sheetId="1" r:id="rId1"/>
    <sheet name="Te kennen termen" sheetId="8" r:id="rId2"/>
    <sheet name="Exploitatie rekening" sheetId="2" r:id="rId3"/>
    <sheet name="Financiering balans" sheetId="3" r:id="rId4"/>
    <sheet name="Afschrijving" sheetId="4" r:id="rId5"/>
    <sheet name="Projectadministratie" sheetId="5" r:id="rId6"/>
    <sheet name="Ondernemingsvorm" sheetId="6" r:id="rId7"/>
    <sheet name="H6 SWOT en marketing" sheetId="7" r:id="rId8"/>
    <sheet name="Portfolio opdracht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8" i="3" l="1"/>
  <c r="C38" i="3"/>
  <c r="G19" i="4"/>
  <c r="C18" i="3"/>
  <c r="F7" i="3" s="1"/>
  <c r="F18" i="3" l="1"/>
  <c r="F39" i="2"/>
  <c r="F19" i="2"/>
  <c r="F12" i="2"/>
  <c r="F22" i="2" s="1"/>
  <c r="F42" i="2" l="1"/>
  <c r="F46" i="2" s="1"/>
  <c r="F21" i="1"/>
  <c r="C21" i="1"/>
</calcChain>
</file>

<file path=xl/sharedStrings.xml><?xml version="1.0" encoding="utf-8"?>
<sst xmlns="http://schemas.openxmlformats.org/spreadsheetml/2006/main" count="404" uniqueCount="247">
  <si>
    <t>Jaarrekening</t>
  </si>
  <si>
    <t>Voor de Belasting</t>
  </si>
  <si>
    <t>Term</t>
  </si>
  <si>
    <t>Betekenis</t>
  </si>
  <si>
    <t>Balans/Exploitatierekening</t>
  </si>
  <si>
    <t>Balans</t>
  </si>
  <si>
    <t>Debet</t>
  </si>
  <si>
    <t>Naam</t>
  </si>
  <si>
    <t>Bedrag</t>
  </si>
  <si>
    <t>Credit</t>
  </si>
  <si>
    <t>Vaste activa</t>
  </si>
  <si>
    <t>Duurzame Productiemiddelen</t>
  </si>
  <si>
    <t>Bijv. Bv/Gebouw/Machines</t>
  </si>
  <si>
    <t>Gebouwen</t>
  </si>
  <si>
    <t>Grond</t>
  </si>
  <si>
    <t>Machines</t>
  </si>
  <si>
    <t>Vlottende activa</t>
  </si>
  <si>
    <t>Vlottende productiemiddelen</t>
  </si>
  <si>
    <t>Voorraad</t>
  </si>
  <si>
    <t>Debiteuren</t>
  </si>
  <si>
    <t>Bijv. Voorraad/Debiteuren</t>
  </si>
  <si>
    <t xml:space="preserve">Mensen of bedrijven die </t>
  </si>
  <si>
    <t>geld schuldig zijn aan het bedrijf</t>
  </si>
  <si>
    <t>Liquide middelen</t>
  </si>
  <si>
    <t>Geld op de bank, of contant</t>
  </si>
  <si>
    <t>Totaal</t>
  </si>
  <si>
    <t>Eigen vermogen</t>
  </si>
  <si>
    <t>Lang vreemd vermogen</t>
  </si>
  <si>
    <t>Hypotheek/ lang lopende lening</t>
  </si>
  <si>
    <t>Kort vreemd vermogen</t>
  </si>
  <si>
    <t>Kort lopende lening/Crediteuren</t>
  </si>
  <si>
    <t>Crediteuren</t>
  </si>
  <si>
    <t>Iemand waar je schuld aan hebt</t>
  </si>
  <si>
    <t>(Leveranciers)</t>
  </si>
  <si>
    <t>Hypotheek</t>
  </si>
  <si>
    <t>Banklening 5 jaar</t>
  </si>
  <si>
    <t>Rekening courant krediet</t>
  </si>
  <si>
    <t>Geld vd eigenaar dat in het bedrijf zit</t>
  </si>
  <si>
    <t>(Kan ook schuld worden)</t>
  </si>
  <si>
    <t>Exploitatierekening 2020</t>
  </si>
  <si>
    <t>Opbrengsten (omzet)</t>
  </si>
  <si>
    <t>Omzet</t>
  </si>
  <si>
    <t>Al het geld dat binnenkomt (ex. Btw)</t>
  </si>
  <si>
    <t>Aanleggen div. tuinen</t>
  </si>
  <si>
    <t>Onderhoud div. tuinen</t>
  </si>
  <si>
    <t>Verkoop planten</t>
  </si>
  <si>
    <t>Verkoop bestrating</t>
  </si>
  <si>
    <t>Verkoop bemesting</t>
  </si>
  <si>
    <t>Totaal opbrengsten</t>
  </si>
  <si>
    <t>Directe kosten</t>
  </si>
  <si>
    <t>Aankoop materialen</t>
  </si>
  <si>
    <t>Werk door derden</t>
  </si>
  <si>
    <t>Kosten die je moet maken om een project uit te voeren</t>
  </si>
  <si>
    <t>Totaal directe kosten</t>
  </si>
  <si>
    <t>Bruto marge</t>
  </si>
  <si>
    <t>Indirecte kosten</t>
  </si>
  <si>
    <t>Bedrijfskosten, kosten die je altijd hebt voor je bedrijf</t>
  </si>
  <si>
    <t>Machine kosten</t>
  </si>
  <si>
    <t>Afschrijving</t>
  </si>
  <si>
    <t>Onderhoud</t>
  </si>
  <si>
    <t>Brandstof</t>
  </si>
  <si>
    <t>Huisvestingskosten</t>
  </si>
  <si>
    <t>Energie</t>
  </si>
  <si>
    <t>Arbeidskosten</t>
  </si>
  <si>
    <t>Algemene kosten</t>
  </si>
  <si>
    <t>Verzekeringen</t>
  </si>
  <si>
    <t>Overig</t>
  </si>
  <si>
    <t>Totaal indirecte kosten</t>
  </si>
  <si>
    <t>Bedrijfsresultaat</t>
  </si>
  <si>
    <t>Rente kosten</t>
  </si>
  <si>
    <t>Netto winst</t>
  </si>
  <si>
    <t>Financiering</t>
  </si>
  <si>
    <t>Saldo van alle activa minus de schulden</t>
  </si>
  <si>
    <t>Achtergestelde lening</t>
  </si>
  <si>
    <t>als laatste in de rij staat</t>
  </si>
  <si>
    <t xml:space="preserve">Lening waarbij bij faillissement de verstrekker </t>
  </si>
  <si>
    <t>Een banklening van meer dan 1 jaar</t>
  </si>
  <si>
    <t>Een hypotheek (altijd een onderpand)</t>
  </si>
  <si>
    <t>Personeel/Loonkosten</t>
  </si>
  <si>
    <t>Belastingdienst</t>
  </si>
  <si>
    <t>Voorcalculatie</t>
  </si>
  <si>
    <t>Kostenberekening voor een project</t>
  </si>
  <si>
    <t>(Aanleg of onderhoud)</t>
  </si>
  <si>
    <t>Eenheidsprijs</t>
  </si>
  <si>
    <t>Marge</t>
  </si>
  <si>
    <t>Arbeid</t>
  </si>
  <si>
    <t>Norm</t>
  </si>
  <si>
    <t>Nacalculatie</t>
  </si>
  <si>
    <t>Bepaald het verschil tussen voorcalculatie</t>
  </si>
  <si>
    <t>en werkelijk gemaakte kosten</t>
  </si>
  <si>
    <t>Bestek</t>
  </si>
  <si>
    <t>Contractvorm (vaak gebruikt door gemeentes)</t>
  </si>
  <si>
    <t>Gedetailleerd beschreven</t>
  </si>
  <si>
    <t>Bepaal op welke onderdelen je geld verdient/</t>
  </si>
  <si>
    <t>Verliest</t>
  </si>
  <si>
    <t>Kosten-Batenanalyse</t>
  </si>
  <si>
    <t>Projectadministratie</t>
  </si>
  <si>
    <t>Technische levensduur</t>
  </si>
  <si>
    <t xml:space="preserve">De periode waarin de machine werkelijk </t>
  </si>
  <si>
    <t>gebruikt kan worden</t>
  </si>
  <si>
    <t>Economische levensduur</t>
  </si>
  <si>
    <t>De periode waarin een machine rendabel</t>
  </si>
  <si>
    <t>gebruikt kan worden/afgeschreven word</t>
  </si>
  <si>
    <t>Lineair afschrijven</t>
  </si>
  <si>
    <t>Waarde neemt in een rechte lijn af</t>
  </si>
  <si>
    <t>(elk jaar hetzelfde percentage) max 20%</t>
  </si>
  <si>
    <t>Andere machines moeten minimaal 5 jaar</t>
  </si>
  <si>
    <t>in 1 jaar afgeschreven worden</t>
  </si>
  <si>
    <t>machines die minder dan €450 kosten mogen</t>
  </si>
  <si>
    <t>Rekenvoorbeeld</t>
  </si>
  <si>
    <t>Auto €10.000</t>
  </si>
  <si>
    <t>Restwaarde €2.000</t>
  </si>
  <si>
    <t>jaarlijkse afschrijving</t>
  </si>
  <si>
    <t>Degressief afschrijven</t>
  </si>
  <si>
    <t>Het eerste jaar veel, daarna minder.</t>
  </si>
  <si>
    <t>Schuine curve</t>
  </si>
  <si>
    <t>Eenmanszaak</t>
  </si>
  <si>
    <t>Zzp'er (geen personeel)</t>
  </si>
  <si>
    <t>Kan personeel hebben</t>
  </si>
  <si>
    <t>Inschrijven KvK (Btw nummer)</t>
  </si>
  <si>
    <t>Belastingtechnisch interresant bij winst &lt;€150.000</t>
  </si>
  <si>
    <t>Persoonlijke aansprakelijkheid</t>
  </si>
  <si>
    <t>Maatschap</t>
  </si>
  <si>
    <t>Samenwerking tussen mensen met hetzelfde beroep</t>
  </si>
  <si>
    <t>(vaak bij boeren, dokters)</t>
  </si>
  <si>
    <t>V.O.F.</t>
  </si>
  <si>
    <t>Je doet alles samen</t>
  </si>
  <si>
    <t>Met zijn alle in 1 Eenmanszaak.</t>
  </si>
  <si>
    <t>C.V.</t>
  </si>
  <si>
    <t>Commanditaire vennootschap</t>
  </si>
  <si>
    <t>Lijkt op v.o.f. maar stille vennoten</t>
  </si>
  <si>
    <t>Stille vennoot steekt er geld in maar werkt er niet</t>
  </si>
  <si>
    <t>Degene die werkt heet beherende vennoot</t>
  </si>
  <si>
    <t>Rechtsvormen zonder rechtspersoonlijkheid</t>
  </si>
  <si>
    <t>Rechtsvormen met rechtspersoonlijkheid</t>
  </si>
  <si>
    <t>B.V.</t>
  </si>
  <si>
    <t>Besloten vennootschap</t>
  </si>
  <si>
    <t>Bevat aandeelhouders</t>
  </si>
  <si>
    <t>(aandelen staan op naam)</t>
  </si>
  <si>
    <t>Niet vrij overdraagbaar</t>
  </si>
  <si>
    <t>Jaarcijfers moeten openbaar zijn</t>
  </si>
  <si>
    <t>Geen persoonlijke aansprakelijkheid</t>
  </si>
  <si>
    <t>Belastingtechnisch interresant bij winst &gt;€150.000</t>
  </si>
  <si>
    <t>Oprichting via notaris (ingewikkelder)</t>
  </si>
  <si>
    <t>N.V.</t>
  </si>
  <si>
    <t>Naamloze vennootschap</t>
  </si>
  <si>
    <t>(aandelen niet op naam)</t>
  </si>
  <si>
    <t xml:space="preserve">Iedereen kan vennoot worden </t>
  </si>
  <si>
    <t xml:space="preserve">Bestuurders kunnen bij wanbeleid persoonlijk </t>
  </si>
  <si>
    <t>aansprakelijk gesteld worden</t>
  </si>
  <si>
    <t>Stichting</t>
  </si>
  <si>
    <t>Mag geen winst maken</t>
  </si>
  <si>
    <t xml:space="preserve">Heeft een Bestuur </t>
  </si>
  <si>
    <t>Vereniging</t>
  </si>
  <si>
    <t>Voetbalclubs</t>
  </si>
  <si>
    <t>Heeft een bestuur</t>
  </si>
  <si>
    <t>Leden hebben het voor het zeggen</t>
  </si>
  <si>
    <t>Volgorde SWOT:</t>
  </si>
  <si>
    <t>Kennis vd Branche</t>
  </si>
  <si>
    <t>1.</t>
  </si>
  <si>
    <t>2.</t>
  </si>
  <si>
    <t>3.</t>
  </si>
  <si>
    <t>4.</t>
  </si>
  <si>
    <t>5.</t>
  </si>
  <si>
    <t>Omgevingsanalyse</t>
  </si>
  <si>
    <t>Doelgroepanalyse</t>
  </si>
  <si>
    <t>Marketingmix</t>
  </si>
  <si>
    <t>Concurrentieanalyse</t>
  </si>
  <si>
    <t>6.</t>
  </si>
  <si>
    <t>SWOT-Analyse</t>
  </si>
  <si>
    <t>VHG</t>
  </si>
  <si>
    <t>Ontwikkelingen</t>
  </si>
  <si>
    <t>(dak en gevelgroen, ecologie)</t>
  </si>
  <si>
    <t>(werk genoeg)</t>
  </si>
  <si>
    <t>(Conjunctuur gevoelig)</t>
  </si>
  <si>
    <t>Lastig personeel te krijgen</t>
  </si>
  <si>
    <t>Ontwikkelingen woningmarkt</t>
  </si>
  <si>
    <t>Vergunningen</t>
  </si>
  <si>
    <t>Middelbare leeftijd of ouder</t>
  </si>
  <si>
    <t>Hoger opgeleiden</t>
  </si>
  <si>
    <t>Klimaatbewust</t>
  </si>
  <si>
    <t>In de buurt</t>
  </si>
  <si>
    <t>Behoeftenanalyse</t>
  </si>
  <si>
    <t>Elektrisch gereedschap</t>
  </si>
  <si>
    <t>Nette tuin</t>
  </si>
  <si>
    <t>Advies</t>
  </si>
  <si>
    <t>Klantvriendelijkheid</t>
  </si>
  <si>
    <t>Ecologische tuin</t>
  </si>
  <si>
    <t>Betrouwbaar/afspraken nakomen</t>
  </si>
  <si>
    <t>Veilig werken /vakkundig personeel</t>
  </si>
  <si>
    <t>Goede tekening en communicatie</t>
  </si>
  <si>
    <t>Waar krijgen voor je geld</t>
  </si>
  <si>
    <t>(klanttevredenheid)</t>
  </si>
  <si>
    <t>Tuinontwerp</t>
  </si>
  <si>
    <t>1. Het product/dienst</t>
  </si>
  <si>
    <t>Directievoering</t>
  </si>
  <si>
    <t>Tuinonderhoud</t>
  </si>
  <si>
    <t>2. De prijs</t>
  </si>
  <si>
    <t>Ontwerp tegen vastgestelde prijs en volgens offerte</t>
  </si>
  <si>
    <t>Uurtje factuurtje + contract</t>
  </si>
  <si>
    <t xml:space="preserve">Uurtarief: machines apart </t>
  </si>
  <si>
    <t>Uurtarief: ontwerp 65e. Ex btw.</t>
  </si>
  <si>
    <t>Uurtarief: onderhoud 40e. Uur</t>
  </si>
  <si>
    <t>60% marge op plantmateriaal</t>
  </si>
  <si>
    <t>3. Plaats</t>
  </si>
  <si>
    <t>Den Dungen</t>
  </si>
  <si>
    <t>Dichtbij doelgroep</t>
  </si>
  <si>
    <t>Woonboerderij + kantoor</t>
  </si>
  <si>
    <t>Geen mogelijkheid tot opslag/stort</t>
  </si>
  <si>
    <t>Onderaanemers vlakbij</t>
  </si>
  <si>
    <t>Leveranciers vlakbij</t>
  </si>
  <si>
    <t>4. Promotie</t>
  </si>
  <si>
    <t>Rotonde</t>
  </si>
  <si>
    <t>Social media en website</t>
  </si>
  <si>
    <t>Bovenaan staan bij google</t>
  </si>
  <si>
    <t>Bus met bestickering</t>
  </si>
  <si>
    <t>Bedrijfskleding</t>
  </si>
  <si>
    <t>Mond tot mond</t>
  </si>
  <si>
    <t>5. Presentatie</t>
  </si>
  <si>
    <t>Alles ziet er netjes uit</t>
  </si>
  <si>
    <t>Vriendelijk personeel</t>
  </si>
  <si>
    <t>gerafelde vlag kan echt nie</t>
  </si>
  <si>
    <t>6. Personeel</t>
  </si>
  <si>
    <t>Vakkundig</t>
  </si>
  <si>
    <t>Ingehuurd werk moet zich ook gedragen</t>
  </si>
  <si>
    <t>7. Concurrentie</t>
  </si>
  <si>
    <t>Wie zijn mijn concurrenten</t>
  </si>
  <si>
    <t>(prijs/kwaliteit)</t>
  </si>
  <si>
    <t>Unique selling points</t>
  </si>
  <si>
    <t>Waar voor je geld</t>
  </si>
  <si>
    <t>Goed gereedschap</t>
  </si>
  <si>
    <t>Aardig</t>
  </si>
  <si>
    <t>Hoge vakkennis</t>
  </si>
  <si>
    <t>Gemotiveerd</t>
  </si>
  <si>
    <t>SWOT</t>
  </si>
  <si>
    <t>Wat hiermee te doen?</t>
  </si>
  <si>
    <t>Intern</t>
  </si>
  <si>
    <t>Extern</t>
  </si>
  <si>
    <t>Strenghts (waar zijn we goed in?)</t>
  </si>
  <si>
    <t>Weaknesses (waar zijn we niet goed in?</t>
  </si>
  <si>
    <t>Opportunities (kansen)</t>
  </si>
  <si>
    <t>Threats (bedreigingingen)</t>
  </si>
  <si>
    <t>is bruto marge minus indirecte kosten</t>
  </si>
  <si>
    <t>is totaal opbrengsten minus directe kosten</t>
  </si>
  <si>
    <t>Is bedrijfsresultaat minus rente kosten</t>
  </si>
  <si>
    <t>is debetkant mius vreemd vermogen</t>
  </si>
  <si>
    <t>Geld van jou dat in de zaak zit, komt vrij bij verkoop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</si>
</sst>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3" borderId="1" xfId="0" applyFill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5" xfId="0" applyBorder="1"/>
    <xf numFmtId="0" fontId="0" fillId="0" borderId="6" xfId="0" applyBorder="1"/>
    <xf numFmtId="0" fontId="0" fillId="3" borderId="5" xfId="0" applyFill="1" applyBorder="1"/>
    <xf numFmtId="0" fontId="2" fillId="0" borderId="7" xfId="0" applyFont="1" applyBorder="1" applyAlignment="1">
      <alignment horizontal="center"/>
    </xf>
    <xf numFmtId="164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2" fillId="0" borderId="5" xfId="0" applyFont="1" applyBorder="1"/>
    <xf numFmtId="0" fontId="4" fillId="0" borderId="0" xfId="0" applyFont="1"/>
    <xf numFmtId="164" fontId="0" fillId="0" borderId="6" xfId="0" applyNumberFormat="1" applyBorder="1"/>
    <xf numFmtId="164" fontId="0" fillId="0" borderId="9" xfId="0" applyNumberFormat="1" applyBorder="1"/>
    <xf numFmtId="0" fontId="0" fillId="0" borderId="1" xfId="0" applyFill="1" applyBorder="1"/>
    <xf numFmtId="0" fontId="2" fillId="0" borderId="8" xfId="0" applyFont="1" applyBorder="1" applyAlignment="1">
      <alignment horizontal="center"/>
    </xf>
    <xf numFmtId="0" fontId="3" fillId="2" borderId="4" xfId="0" applyFont="1" applyFill="1" applyBorder="1"/>
    <xf numFmtId="0" fontId="0" fillId="0" borderId="7" xfId="0" applyBorder="1"/>
    <xf numFmtId="0" fontId="2" fillId="2" borderId="1" xfId="0" applyFont="1" applyFill="1" applyBorder="1"/>
    <xf numFmtId="0" fontId="0" fillId="0" borderId="10" xfId="0" applyBorder="1"/>
    <xf numFmtId="0" fontId="0" fillId="2" borderId="11" xfId="0" applyFill="1" applyBorder="1"/>
    <xf numFmtId="0" fontId="0" fillId="2" borderId="1" xfId="0" applyFill="1" applyBorder="1"/>
    <xf numFmtId="164" fontId="0" fillId="2" borderId="1" xfId="0" applyNumberForma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164" fontId="0" fillId="0" borderId="1" xfId="0" applyNumberFormat="1" applyFont="1" applyFill="1" applyBorder="1"/>
    <xf numFmtId="164" fontId="0" fillId="2" borderId="3" xfId="0" applyNumberFormat="1" applyFill="1" applyBorder="1"/>
    <xf numFmtId="0" fontId="2" fillId="2" borderId="5" xfId="0" applyFont="1" applyFill="1" applyBorder="1"/>
    <xf numFmtId="0" fontId="0" fillId="0" borderId="5" xfId="0" applyFont="1" applyFill="1" applyBorder="1"/>
    <xf numFmtId="0" fontId="2" fillId="4" borderId="5" xfId="0" applyFont="1" applyFill="1" applyBorder="1"/>
    <xf numFmtId="164" fontId="2" fillId="0" borderId="6" xfId="0" applyNumberFormat="1" applyFont="1" applyBorder="1"/>
    <xf numFmtId="0" fontId="2" fillId="3" borderId="7" xfId="0" applyFont="1" applyFill="1" applyBorder="1"/>
    <xf numFmtId="0" fontId="2" fillId="3" borderId="8" xfId="0" applyFont="1" applyFill="1" applyBorder="1"/>
    <xf numFmtId="164" fontId="2" fillId="3" borderId="8" xfId="0" applyNumberFormat="1" applyFont="1" applyFill="1" applyBorder="1"/>
    <xf numFmtId="164" fontId="2" fillId="3" borderId="9" xfId="0" applyNumberFormat="1" applyFont="1" applyFill="1" applyBorder="1"/>
    <xf numFmtId="0" fontId="2" fillId="0" borderId="7" xfId="0" applyFont="1" applyBorder="1"/>
    <xf numFmtId="0" fontId="0" fillId="2" borderId="6" xfId="0" applyFill="1" applyBorder="1"/>
    <xf numFmtId="0" fontId="2" fillId="0" borderId="0" xfId="0" applyFont="1"/>
    <xf numFmtId="0" fontId="2" fillId="2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6" borderId="0" xfId="0" applyFont="1" applyFill="1"/>
    <xf numFmtId="0" fontId="0" fillId="5" borderId="1" xfId="0" applyFill="1" applyBorder="1"/>
    <xf numFmtId="0" fontId="0" fillId="5" borderId="1" xfId="0" applyFill="1" applyBorder="1" applyAlignment="1">
      <alignment wrapText="1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18</xdr:col>
      <xdr:colOff>379657</xdr:colOff>
      <xdr:row>36</xdr:row>
      <xdr:rowOff>8724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7EB84FED-BADE-4461-A6E7-EC7F32879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2880"/>
          <a:ext cx="10742857" cy="64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94C54-A864-48D9-953A-AFBAF1AAE10C}">
  <dimension ref="B3:I27"/>
  <sheetViews>
    <sheetView workbookViewId="0">
      <selection activeCell="H4" sqref="H4:I27"/>
    </sheetView>
  </sheetViews>
  <sheetFormatPr defaultRowHeight="14.4" x14ac:dyDescent="0.3"/>
  <cols>
    <col min="2" max="2" width="14.44140625" bestFit="1" customWidth="1"/>
    <col min="3" max="3" width="13.109375" bestFit="1" customWidth="1"/>
    <col min="5" max="5" width="21.5546875" bestFit="1" customWidth="1"/>
    <col min="6" max="6" width="13.109375" bestFit="1" customWidth="1"/>
    <col min="8" max="8" width="21.109375" bestFit="1" customWidth="1"/>
    <col min="9" max="9" width="31.109375" bestFit="1" customWidth="1"/>
    <col min="10" max="10" width="8.88671875" customWidth="1"/>
    <col min="18" max="18" width="8.88671875" customWidth="1"/>
  </cols>
  <sheetData>
    <row r="3" spans="2:9" ht="15" thickBot="1" x14ac:dyDescent="0.35"/>
    <row r="4" spans="2:9" ht="18" x14ac:dyDescent="0.35">
      <c r="B4" s="18" t="s">
        <v>5</v>
      </c>
      <c r="H4" s="6" t="s">
        <v>2</v>
      </c>
      <c r="I4" s="23" t="s">
        <v>3</v>
      </c>
    </row>
    <row r="5" spans="2:9" x14ac:dyDescent="0.3">
      <c r="H5" s="17" t="s">
        <v>0</v>
      </c>
      <c r="I5" s="11" t="s">
        <v>1</v>
      </c>
    </row>
    <row r="6" spans="2:9" ht="15" thickBot="1" x14ac:dyDescent="0.35">
      <c r="D6" s="26"/>
      <c r="H6" s="10"/>
      <c r="I6" s="11" t="s">
        <v>4</v>
      </c>
    </row>
    <row r="7" spans="2:9" x14ac:dyDescent="0.3">
      <c r="B7" s="6" t="s">
        <v>6</v>
      </c>
      <c r="C7" s="7"/>
      <c r="D7" s="27"/>
      <c r="E7" s="7" t="s">
        <v>9</v>
      </c>
      <c r="F7" s="9"/>
      <c r="H7" s="10"/>
      <c r="I7" s="11"/>
    </row>
    <row r="8" spans="2:9" x14ac:dyDescent="0.3">
      <c r="B8" s="10"/>
      <c r="C8" s="2"/>
      <c r="D8" s="2"/>
      <c r="E8" s="2"/>
      <c r="F8" s="11"/>
      <c r="H8" s="17" t="s">
        <v>10</v>
      </c>
      <c r="I8" s="11" t="s">
        <v>11</v>
      </c>
    </row>
    <row r="9" spans="2:9" x14ac:dyDescent="0.3">
      <c r="B9" s="10" t="s">
        <v>7</v>
      </c>
      <c r="C9" s="2" t="s">
        <v>8</v>
      </c>
      <c r="D9" s="2"/>
      <c r="E9" s="2" t="s">
        <v>7</v>
      </c>
      <c r="F9" s="11" t="s">
        <v>8</v>
      </c>
      <c r="H9" s="10"/>
      <c r="I9" s="11" t="s">
        <v>12</v>
      </c>
    </row>
    <row r="10" spans="2:9" x14ac:dyDescent="0.3">
      <c r="B10" s="12" t="s">
        <v>10</v>
      </c>
      <c r="C10" s="2"/>
      <c r="D10" s="2"/>
      <c r="E10" s="3" t="s">
        <v>26</v>
      </c>
      <c r="F10" s="19">
        <v>378000</v>
      </c>
      <c r="H10" s="10"/>
      <c r="I10" s="11"/>
    </row>
    <row r="11" spans="2:9" x14ac:dyDescent="0.3">
      <c r="B11" s="10" t="s">
        <v>13</v>
      </c>
      <c r="C11" s="4">
        <v>300000</v>
      </c>
      <c r="D11" s="2"/>
      <c r="E11" s="2"/>
      <c r="F11" s="19"/>
      <c r="H11" s="17" t="s">
        <v>16</v>
      </c>
      <c r="I11" s="11" t="s">
        <v>17</v>
      </c>
    </row>
    <row r="12" spans="2:9" x14ac:dyDescent="0.3">
      <c r="B12" s="10" t="s">
        <v>14</v>
      </c>
      <c r="C12" s="5">
        <v>150000</v>
      </c>
      <c r="D12" s="2"/>
      <c r="E12" s="3" t="s">
        <v>27</v>
      </c>
      <c r="F12" s="19"/>
      <c r="H12" s="10"/>
      <c r="I12" s="11" t="s">
        <v>20</v>
      </c>
    </row>
    <row r="13" spans="2:9" x14ac:dyDescent="0.3">
      <c r="B13" s="10" t="s">
        <v>15</v>
      </c>
      <c r="C13" s="5">
        <v>600000</v>
      </c>
      <c r="D13" s="2"/>
      <c r="E13" s="2" t="s">
        <v>34</v>
      </c>
      <c r="F13" s="19">
        <v>260000</v>
      </c>
      <c r="H13" s="10"/>
      <c r="I13" s="11"/>
    </row>
    <row r="14" spans="2:9" x14ac:dyDescent="0.3">
      <c r="B14" s="12" t="s">
        <v>16</v>
      </c>
      <c r="C14" s="5"/>
      <c r="D14" s="2"/>
      <c r="E14" s="21" t="s">
        <v>35</v>
      </c>
      <c r="F14" s="19">
        <v>450000</v>
      </c>
      <c r="H14" s="17" t="s">
        <v>19</v>
      </c>
      <c r="I14" s="11" t="s">
        <v>21</v>
      </c>
    </row>
    <row r="15" spans="2:9" x14ac:dyDescent="0.3">
      <c r="B15" s="10" t="s">
        <v>18</v>
      </c>
      <c r="C15" s="5">
        <v>50000</v>
      </c>
      <c r="D15" s="2"/>
      <c r="E15" s="2"/>
      <c r="F15" s="19"/>
      <c r="H15" s="10"/>
      <c r="I15" s="11" t="s">
        <v>22</v>
      </c>
    </row>
    <row r="16" spans="2:9" x14ac:dyDescent="0.3">
      <c r="B16" s="10" t="s">
        <v>19</v>
      </c>
      <c r="C16" s="5">
        <v>25000</v>
      </c>
      <c r="D16" s="2"/>
      <c r="E16" s="3" t="s">
        <v>29</v>
      </c>
      <c r="F16" s="19"/>
      <c r="H16" s="10"/>
      <c r="I16" s="11"/>
    </row>
    <row r="17" spans="2:9" x14ac:dyDescent="0.3">
      <c r="B17" s="10"/>
      <c r="C17" s="5"/>
      <c r="D17" s="2"/>
      <c r="E17" s="2" t="s">
        <v>31</v>
      </c>
      <c r="F17" s="19">
        <v>35000</v>
      </c>
      <c r="H17" s="17" t="s">
        <v>23</v>
      </c>
      <c r="I17" s="11" t="s">
        <v>24</v>
      </c>
    </row>
    <row r="18" spans="2:9" x14ac:dyDescent="0.3">
      <c r="B18" s="10" t="s">
        <v>23</v>
      </c>
      <c r="C18" s="5">
        <v>18000</v>
      </c>
      <c r="D18" s="2"/>
      <c r="E18" s="2" t="s">
        <v>36</v>
      </c>
      <c r="F18" s="19">
        <v>20000</v>
      </c>
      <c r="H18" s="10"/>
      <c r="I18" s="11"/>
    </row>
    <row r="19" spans="2:9" x14ac:dyDescent="0.3">
      <c r="B19" s="10"/>
      <c r="C19" s="5"/>
      <c r="D19" s="2"/>
      <c r="E19" s="2"/>
      <c r="F19" s="19"/>
      <c r="H19" s="17" t="s">
        <v>27</v>
      </c>
      <c r="I19" s="11" t="s">
        <v>28</v>
      </c>
    </row>
    <row r="20" spans="2:9" x14ac:dyDescent="0.3">
      <c r="B20" s="10"/>
      <c r="C20" s="5"/>
      <c r="D20" s="2"/>
      <c r="E20" s="2"/>
      <c r="F20" s="19"/>
      <c r="H20" s="10"/>
      <c r="I20" s="11"/>
    </row>
    <row r="21" spans="2:9" ht="15" thickBot="1" x14ac:dyDescent="0.35">
      <c r="B21" s="13" t="s">
        <v>25</v>
      </c>
      <c r="C21" s="14">
        <f>SUM(C11:C20)</f>
        <v>1143000</v>
      </c>
      <c r="D21" s="15"/>
      <c r="E21" s="22" t="s">
        <v>25</v>
      </c>
      <c r="F21" s="20">
        <f>SUM(F10:F20)</f>
        <v>1143000</v>
      </c>
      <c r="H21" s="17" t="s">
        <v>29</v>
      </c>
      <c r="I21" s="11" t="s">
        <v>30</v>
      </c>
    </row>
    <row r="22" spans="2:9" x14ac:dyDescent="0.3">
      <c r="C22" s="1"/>
      <c r="H22" s="10"/>
      <c r="I22" s="11"/>
    </row>
    <row r="23" spans="2:9" x14ac:dyDescent="0.3">
      <c r="C23" s="1"/>
      <c r="H23" s="17" t="s">
        <v>31</v>
      </c>
      <c r="I23" s="11" t="s">
        <v>32</v>
      </c>
    </row>
    <row r="24" spans="2:9" x14ac:dyDescent="0.3">
      <c r="C24" s="1"/>
      <c r="H24" s="10"/>
      <c r="I24" s="11" t="s">
        <v>33</v>
      </c>
    </row>
    <row r="25" spans="2:9" x14ac:dyDescent="0.3">
      <c r="C25" s="1"/>
      <c r="H25" s="10"/>
      <c r="I25" s="11"/>
    </row>
    <row r="26" spans="2:9" x14ac:dyDescent="0.3">
      <c r="C26" s="1"/>
      <c r="H26" s="17" t="s">
        <v>26</v>
      </c>
      <c r="I26" s="11" t="s">
        <v>37</v>
      </c>
    </row>
    <row r="27" spans="2:9" ht="15" thickBot="1" x14ac:dyDescent="0.35">
      <c r="H27" s="24"/>
      <c r="I27" s="16" t="s">
        <v>38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EE0E2-F580-46F2-AF89-B37D83CD6F7C}">
  <dimension ref="B2:F27"/>
  <sheetViews>
    <sheetView workbookViewId="0">
      <selection activeCell="I22" sqref="I22"/>
    </sheetView>
  </sheetViews>
  <sheetFormatPr defaultRowHeight="14.4" x14ac:dyDescent="0.3"/>
  <cols>
    <col min="2" max="2" width="21.109375" bestFit="1" customWidth="1"/>
    <col min="3" max="3" width="14.6640625" bestFit="1" customWidth="1"/>
    <col min="4" max="4" width="21.109375" bestFit="1" customWidth="1"/>
    <col min="5" max="5" width="18.44140625" bestFit="1" customWidth="1"/>
    <col min="6" max="6" width="10" bestFit="1" customWidth="1"/>
  </cols>
  <sheetData>
    <row r="2" spans="2:6" x14ac:dyDescent="0.3">
      <c r="B2" s="17" t="s">
        <v>0</v>
      </c>
      <c r="C2" s="17" t="s">
        <v>41</v>
      </c>
      <c r="D2" s="17" t="s">
        <v>26</v>
      </c>
      <c r="E2" s="17" t="s">
        <v>116</v>
      </c>
      <c r="F2" s="17" t="s">
        <v>135</v>
      </c>
    </row>
    <row r="3" spans="2:6" x14ac:dyDescent="0.3">
      <c r="B3" s="10"/>
      <c r="C3" s="10"/>
      <c r="D3" s="10"/>
      <c r="E3" s="10"/>
      <c r="F3" s="10"/>
    </row>
    <row r="4" spans="2:6" x14ac:dyDescent="0.3">
      <c r="B4" s="10"/>
      <c r="C4" s="17" t="s">
        <v>49</v>
      </c>
      <c r="D4" s="17" t="s">
        <v>73</v>
      </c>
      <c r="E4" s="10"/>
      <c r="F4" s="10"/>
    </row>
    <row r="5" spans="2:6" x14ac:dyDescent="0.3">
      <c r="B5" s="17" t="s">
        <v>10</v>
      </c>
      <c r="C5" s="10"/>
      <c r="D5" s="10"/>
      <c r="E5" s="10"/>
      <c r="F5" s="10"/>
    </row>
    <row r="6" spans="2:6" ht="15" thickBot="1" x14ac:dyDescent="0.35">
      <c r="B6" s="10"/>
      <c r="C6" s="42" t="s">
        <v>55</v>
      </c>
      <c r="D6" s="10"/>
      <c r="E6" s="10"/>
      <c r="F6" s="10"/>
    </row>
    <row r="7" spans="2:6" x14ac:dyDescent="0.3">
      <c r="B7" s="10"/>
      <c r="D7" s="17" t="s">
        <v>27</v>
      </c>
      <c r="E7" s="10"/>
      <c r="F7" s="10"/>
    </row>
    <row r="8" spans="2:6" x14ac:dyDescent="0.3">
      <c r="B8" s="17" t="s">
        <v>16</v>
      </c>
      <c r="D8" s="10"/>
      <c r="E8" s="17" t="s">
        <v>122</v>
      </c>
      <c r="F8" s="10"/>
    </row>
    <row r="9" spans="2:6" x14ac:dyDescent="0.3">
      <c r="B9" s="10"/>
      <c r="D9" s="10"/>
      <c r="E9" s="10"/>
      <c r="F9" s="10"/>
    </row>
    <row r="10" spans="2:6" x14ac:dyDescent="0.3">
      <c r="B10" s="10"/>
      <c r="D10" s="17" t="s">
        <v>29</v>
      </c>
      <c r="E10" s="10"/>
      <c r="F10" s="10"/>
    </row>
    <row r="11" spans="2:6" x14ac:dyDescent="0.3">
      <c r="B11" s="17" t="s">
        <v>19</v>
      </c>
      <c r="D11" s="17" t="s">
        <v>97</v>
      </c>
      <c r="E11" s="10"/>
      <c r="F11" s="17" t="s">
        <v>144</v>
      </c>
    </row>
    <row r="12" spans="2:6" x14ac:dyDescent="0.3">
      <c r="B12" s="10"/>
      <c r="D12" s="10"/>
      <c r="E12" s="17" t="s">
        <v>125</v>
      </c>
      <c r="F12" s="10"/>
    </row>
    <row r="13" spans="2:6" x14ac:dyDescent="0.3">
      <c r="B13" s="10"/>
      <c r="D13" s="10"/>
      <c r="E13" s="10"/>
      <c r="F13" s="10"/>
    </row>
    <row r="14" spans="2:6" x14ac:dyDescent="0.3">
      <c r="B14" s="17" t="s">
        <v>23</v>
      </c>
      <c r="D14" s="17" t="s">
        <v>100</v>
      </c>
      <c r="E14" s="10"/>
      <c r="F14" s="10"/>
    </row>
    <row r="15" spans="2:6" x14ac:dyDescent="0.3">
      <c r="B15" s="10"/>
      <c r="D15" s="10"/>
      <c r="E15" s="10"/>
      <c r="F15" s="10"/>
    </row>
    <row r="16" spans="2:6" x14ac:dyDescent="0.3">
      <c r="B16" s="17" t="s">
        <v>27</v>
      </c>
      <c r="D16" s="17" t="s">
        <v>113</v>
      </c>
      <c r="E16" s="10"/>
      <c r="F16" s="10"/>
    </row>
    <row r="17" spans="2:6" x14ac:dyDescent="0.3">
      <c r="B17" s="10"/>
      <c r="D17" s="17" t="s">
        <v>103</v>
      </c>
      <c r="E17" s="17" t="s">
        <v>128</v>
      </c>
      <c r="F17" s="17" t="s">
        <v>150</v>
      </c>
    </row>
    <row r="18" spans="2:6" x14ac:dyDescent="0.3">
      <c r="B18" s="17" t="s">
        <v>29</v>
      </c>
      <c r="D18" s="17" t="s">
        <v>80</v>
      </c>
      <c r="F18" s="10"/>
    </row>
    <row r="19" spans="2:6" x14ac:dyDescent="0.3">
      <c r="B19" s="10"/>
      <c r="D19" s="10"/>
      <c r="F19" s="10"/>
    </row>
    <row r="20" spans="2:6" x14ac:dyDescent="0.3">
      <c r="B20" s="17" t="s">
        <v>31</v>
      </c>
      <c r="D20" s="10"/>
      <c r="F20" s="17" t="s">
        <v>153</v>
      </c>
    </row>
    <row r="21" spans="2:6" x14ac:dyDescent="0.3">
      <c r="B21" s="10"/>
      <c r="D21" s="17" t="s">
        <v>87</v>
      </c>
      <c r="E21" s="44" t="s">
        <v>158</v>
      </c>
    </row>
    <row r="22" spans="2:6" x14ac:dyDescent="0.3">
      <c r="B22" s="10"/>
      <c r="D22" s="10"/>
      <c r="E22" s="44" t="s">
        <v>164</v>
      </c>
    </row>
    <row r="23" spans="2:6" x14ac:dyDescent="0.3">
      <c r="B23" s="17" t="s">
        <v>26</v>
      </c>
      <c r="D23" s="10"/>
      <c r="E23" s="44" t="s">
        <v>165</v>
      </c>
    </row>
    <row r="24" spans="2:6" x14ac:dyDescent="0.3">
      <c r="D24" s="17" t="s">
        <v>90</v>
      </c>
      <c r="E24" s="44" t="s">
        <v>166</v>
      </c>
    </row>
    <row r="25" spans="2:6" x14ac:dyDescent="0.3">
      <c r="D25" s="10"/>
      <c r="E25" s="44" t="s">
        <v>167</v>
      </c>
    </row>
    <row r="26" spans="2:6" x14ac:dyDescent="0.3">
      <c r="D26" s="10"/>
      <c r="E26" s="44" t="s">
        <v>169</v>
      </c>
    </row>
    <row r="27" spans="2:6" x14ac:dyDescent="0.3">
      <c r="D27" s="17" t="s">
        <v>95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32C16-1FB1-4AF5-B97C-A74103F41098}">
  <dimension ref="C3:K46"/>
  <sheetViews>
    <sheetView tabSelected="1" topLeftCell="A22" zoomScaleNormal="100" workbookViewId="0">
      <selection activeCell="G49" sqref="G49"/>
    </sheetView>
  </sheetViews>
  <sheetFormatPr defaultRowHeight="14.4" x14ac:dyDescent="0.3"/>
  <cols>
    <col min="2" max="2" width="8.88671875" customWidth="1"/>
    <col min="3" max="3" width="21.88671875" bestFit="1" customWidth="1"/>
    <col min="4" max="4" width="12.44140625" bestFit="1" customWidth="1"/>
    <col min="5" max="5" width="11.44140625" style="1" bestFit="1" customWidth="1"/>
    <col min="6" max="6" width="11.44140625" bestFit="1" customWidth="1"/>
    <col min="7" max="7" width="36" bestFit="1" customWidth="1"/>
    <col min="10" max="10" width="14.21875" bestFit="1" customWidth="1"/>
    <col min="11" max="11" width="48" bestFit="1" customWidth="1"/>
  </cols>
  <sheetData>
    <row r="3" spans="3:11" ht="18" x14ac:dyDescent="0.35">
      <c r="C3" s="18" t="s">
        <v>39</v>
      </c>
    </row>
    <row r="4" spans="3:11" ht="15" thickBot="1" x14ac:dyDescent="0.35"/>
    <row r="5" spans="3:11" x14ac:dyDescent="0.3">
      <c r="C5" s="6" t="s">
        <v>40</v>
      </c>
      <c r="D5" s="8"/>
      <c r="E5" s="33"/>
      <c r="F5" s="9"/>
    </row>
    <row r="6" spans="3:11" ht="15" thickBot="1" x14ac:dyDescent="0.35">
      <c r="C6" s="10" t="s">
        <v>43</v>
      </c>
      <c r="D6" s="2"/>
      <c r="E6" s="5">
        <v>200000</v>
      </c>
      <c r="F6" s="11"/>
    </row>
    <row r="7" spans="3:11" x14ac:dyDescent="0.3">
      <c r="C7" s="10" t="s">
        <v>44</v>
      </c>
      <c r="D7" s="2"/>
      <c r="E7" s="5">
        <v>100000</v>
      </c>
      <c r="F7" s="11"/>
      <c r="J7" s="6" t="s">
        <v>2</v>
      </c>
      <c r="K7" s="23" t="s">
        <v>3</v>
      </c>
    </row>
    <row r="8" spans="3:11" x14ac:dyDescent="0.3">
      <c r="C8" s="10" t="s">
        <v>45</v>
      </c>
      <c r="D8" s="2"/>
      <c r="E8" s="5">
        <v>75000</v>
      </c>
      <c r="F8" s="11"/>
      <c r="J8" s="17" t="s">
        <v>41</v>
      </c>
      <c r="K8" s="11" t="s">
        <v>42</v>
      </c>
    </row>
    <row r="9" spans="3:11" x14ac:dyDescent="0.3">
      <c r="C9" s="10" t="s">
        <v>46</v>
      </c>
      <c r="D9" s="2"/>
      <c r="E9" s="5">
        <v>40000</v>
      </c>
      <c r="F9" s="11"/>
      <c r="J9" s="10"/>
      <c r="K9" s="11"/>
    </row>
    <row r="10" spans="3:11" x14ac:dyDescent="0.3">
      <c r="C10" s="10" t="s">
        <v>47</v>
      </c>
      <c r="D10" s="2"/>
      <c r="E10" s="5">
        <v>20000</v>
      </c>
      <c r="F10" s="11"/>
      <c r="J10" s="17" t="s">
        <v>49</v>
      </c>
      <c r="K10" s="11" t="s">
        <v>52</v>
      </c>
    </row>
    <row r="11" spans="3:11" x14ac:dyDescent="0.3">
      <c r="C11" s="10"/>
      <c r="D11" s="2"/>
      <c r="E11" s="5"/>
      <c r="F11" s="11"/>
      <c r="J11" s="10"/>
      <c r="K11" s="11"/>
    </row>
    <row r="12" spans="3:11" ht="15" thickBot="1" x14ac:dyDescent="0.35">
      <c r="C12" s="17" t="s">
        <v>48</v>
      </c>
      <c r="D12" s="2"/>
      <c r="E12" s="5"/>
      <c r="F12" s="19">
        <f>SUM(E6:E10)</f>
        <v>435000</v>
      </c>
      <c r="J12" s="42" t="s">
        <v>55</v>
      </c>
      <c r="K12" s="16" t="s">
        <v>56</v>
      </c>
    </row>
    <row r="13" spans="3:11" x14ac:dyDescent="0.3">
      <c r="C13" s="10"/>
      <c r="D13" s="2"/>
      <c r="E13" s="5"/>
      <c r="F13" s="11"/>
    </row>
    <row r="14" spans="3:11" x14ac:dyDescent="0.3">
      <c r="C14" s="10"/>
      <c r="D14" s="2"/>
      <c r="E14" s="5"/>
      <c r="F14" s="11"/>
    </row>
    <row r="15" spans="3:11" x14ac:dyDescent="0.3">
      <c r="C15" s="34" t="s">
        <v>49</v>
      </c>
      <c r="D15" s="28"/>
      <c r="E15" s="29"/>
      <c r="F15" s="43"/>
    </row>
    <row r="16" spans="3:11" x14ac:dyDescent="0.3">
      <c r="C16" s="10" t="s">
        <v>50</v>
      </c>
      <c r="D16" s="2"/>
      <c r="E16" s="5">
        <v>190000</v>
      </c>
      <c r="F16" s="11"/>
    </row>
    <row r="17" spans="3:7" x14ac:dyDescent="0.3">
      <c r="C17" s="10" t="s">
        <v>51</v>
      </c>
      <c r="D17" s="2"/>
      <c r="E17" s="5">
        <v>10000</v>
      </c>
      <c r="F17" s="11"/>
    </row>
    <row r="18" spans="3:7" x14ac:dyDescent="0.3">
      <c r="C18" s="10"/>
      <c r="D18" s="2"/>
      <c r="E18" s="5"/>
      <c r="F18" s="11"/>
    </row>
    <row r="19" spans="3:7" x14ac:dyDescent="0.3">
      <c r="C19" s="17" t="s">
        <v>53</v>
      </c>
      <c r="D19" s="2"/>
      <c r="E19" s="5"/>
      <c r="F19" s="19">
        <f>SUM(E16:E18)</f>
        <v>200000</v>
      </c>
    </row>
    <row r="20" spans="3:7" x14ac:dyDescent="0.3">
      <c r="C20" s="10"/>
      <c r="D20" s="2"/>
      <c r="E20" s="5"/>
      <c r="F20" s="11"/>
    </row>
    <row r="21" spans="3:7" x14ac:dyDescent="0.3">
      <c r="C21" s="10"/>
      <c r="D21" s="2"/>
      <c r="E21" s="5"/>
      <c r="F21" s="11"/>
    </row>
    <row r="22" spans="3:7" x14ac:dyDescent="0.3">
      <c r="C22" s="34" t="s">
        <v>54</v>
      </c>
      <c r="D22" s="30"/>
      <c r="E22" s="31"/>
      <c r="F22" s="19">
        <f>F12-F19</f>
        <v>235000</v>
      </c>
      <c r="G22" t="s">
        <v>243</v>
      </c>
    </row>
    <row r="23" spans="3:7" x14ac:dyDescent="0.3">
      <c r="C23" s="10"/>
      <c r="D23" s="2"/>
      <c r="E23" s="5"/>
      <c r="F23" s="11"/>
    </row>
    <row r="24" spans="3:7" x14ac:dyDescent="0.3">
      <c r="C24" s="10"/>
      <c r="D24" s="2"/>
      <c r="E24" s="5"/>
      <c r="F24" s="11"/>
    </row>
    <row r="25" spans="3:7" x14ac:dyDescent="0.3">
      <c r="C25" s="34" t="s">
        <v>55</v>
      </c>
      <c r="D25" s="25"/>
      <c r="E25" s="25"/>
      <c r="F25" s="43"/>
    </row>
    <row r="26" spans="3:7" x14ac:dyDescent="0.3">
      <c r="C26" s="35" t="s">
        <v>63</v>
      </c>
      <c r="D26" s="30"/>
      <c r="E26" s="32">
        <v>100000</v>
      </c>
      <c r="F26" s="11"/>
    </row>
    <row r="27" spans="3:7" x14ac:dyDescent="0.3">
      <c r="C27" s="10"/>
      <c r="D27" s="2"/>
      <c r="E27" s="5"/>
      <c r="F27" s="11"/>
    </row>
    <row r="28" spans="3:7" x14ac:dyDescent="0.3">
      <c r="C28" s="10" t="s">
        <v>57</v>
      </c>
      <c r="D28" s="2" t="s">
        <v>58</v>
      </c>
      <c r="E28" s="5">
        <v>10000</v>
      </c>
      <c r="F28" s="11"/>
    </row>
    <row r="29" spans="3:7" x14ac:dyDescent="0.3">
      <c r="C29" s="10"/>
      <c r="D29" s="2" t="s">
        <v>59</v>
      </c>
      <c r="E29" s="5">
        <v>2000</v>
      </c>
      <c r="F29" s="11"/>
    </row>
    <row r="30" spans="3:7" x14ac:dyDescent="0.3">
      <c r="C30" s="10"/>
      <c r="D30" s="2" t="s">
        <v>60</v>
      </c>
      <c r="E30" s="5">
        <v>5000</v>
      </c>
      <c r="F30" s="11"/>
    </row>
    <row r="31" spans="3:7" x14ac:dyDescent="0.3">
      <c r="C31" s="10"/>
      <c r="D31" s="2"/>
      <c r="E31" s="5"/>
      <c r="F31" s="11"/>
    </row>
    <row r="32" spans="3:7" x14ac:dyDescent="0.3">
      <c r="C32" s="10" t="s">
        <v>61</v>
      </c>
      <c r="D32" s="2" t="s">
        <v>58</v>
      </c>
      <c r="E32" s="5">
        <v>0</v>
      </c>
      <c r="F32" s="11"/>
    </row>
    <row r="33" spans="3:7" x14ac:dyDescent="0.3">
      <c r="C33" s="10"/>
      <c r="D33" s="2" t="s">
        <v>59</v>
      </c>
      <c r="E33" s="5">
        <v>2000</v>
      </c>
      <c r="F33" s="11"/>
    </row>
    <row r="34" spans="3:7" x14ac:dyDescent="0.3">
      <c r="C34" s="10"/>
      <c r="D34" s="2" t="s">
        <v>62</v>
      </c>
      <c r="E34" s="5">
        <v>2500</v>
      </c>
      <c r="F34" s="11"/>
    </row>
    <row r="35" spans="3:7" x14ac:dyDescent="0.3">
      <c r="C35" s="10"/>
      <c r="D35" s="2"/>
      <c r="E35" s="5"/>
      <c r="F35" s="11"/>
    </row>
    <row r="36" spans="3:7" x14ac:dyDescent="0.3">
      <c r="C36" s="10" t="s">
        <v>64</v>
      </c>
      <c r="D36" s="2" t="s">
        <v>65</v>
      </c>
      <c r="E36" s="5">
        <v>2500</v>
      </c>
      <c r="F36" s="11"/>
    </row>
    <row r="37" spans="3:7" x14ac:dyDescent="0.3">
      <c r="C37" s="10"/>
      <c r="D37" s="2" t="s">
        <v>66</v>
      </c>
      <c r="E37" s="5">
        <v>15000</v>
      </c>
      <c r="F37" s="11"/>
    </row>
    <row r="38" spans="3:7" x14ac:dyDescent="0.3">
      <c r="C38" s="10"/>
      <c r="D38" s="2"/>
      <c r="E38" s="5"/>
      <c r="F38" s="11"/>
    </row>
    <row r="39" spans="3:7" x14ac:dyDescent="0.3">
      <c r="C39" s="17" t="s">
        <v>67</v>
      </c>
      <c r="D39" s="2"/>
      <c r="E39" s="5"/>
      <c r="F39" s="19">
        <f>SUM(E26:E37)</f>
        <v>139000</v>
      </c>
    </row>
    <row r="40" spans="3:7" x14ac:dyDescent="0.3">
      <c r="C40" s="10"/>
      <c r="D40" s="2"/>
      <c r="E40" s="5"/>
      <c r="F40" s="11"/>
    </row>
    <row r="41" spans="3:7" x14ac:dyDescent="0.3">
      <c r="C41" s="10"/>
      <c r="D41" s="2"/>
      <c r="E41" s="5"/>
      <c r="F41" s="11"/>
    </row>
    <row r="42" spans="3:7" x14ac:dyDescent="0.3">
      <c r="C42" s="36" t="s">
        <v>68</v>
      </c>
      <c r="D42" s="2"/>
      <c r="E42" s="5"/>
      <c r="F42" s="37">
        <f>F22-F39</f>
        <v>96000</v>
      </c>
      <c r="G42" t="s">
        <v>242</v>
      </c>
    </row>
    <row r="43" spans="3:7" x14ac:dyDescent="0.3">
      <c r="C43" s="10"/>
      <c r="D43" s="2"/>
      <c r="E43" s="5"/>
      <c r="F43" s="11"/>
    </row>
    <row r="44" spans="3:7" x14ac:dyDescent="0.3">
      <c r="C44" s="10" t="s">
        <v>69</v>
      </c>
      <c r="D44" s="2"/>
      <c r="E44" s="5"/>
      <c r="F44" s="19">
        <v>10000</v>
      </c>
    </row>
    <row r="45" spans="3:7" x14ac:dyDescent="0.3">
      <c r="C45" s="10"/>
      <c r="D45" s="2"/>
      <c r="E45" s="5"/>
      <c r="F45" s="11"/>
    </row>
    <row r="46" spans="3:7" ht="15" thickBot="1" x14ac:dyDescent="0.35">
      <c r="C46" s="38" t="s">
        <v>70</v>
      </c>
      <c r="D46" s="39"/>
      <c r="E46" s="40"/>
      <c r="F46" s="41">
        <f>F42-F44</f>
        <v>86000</v>
      </c>
      <c r="G46" t="s">
        <v>244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214E5-DA16-4E66-96D5-B44CD88220C3}">
  <dimension ref="B2:J44"/>
  <sheetViews>
    <sheetView zoomScaleNormal="100" workbookViewId="0">
      <selection activeCell="D22" sqref="D22"/>
    </sheetView>
  </sheetViews>
  <sheetFormatPr defaultRowHeight="14.4" x14ac:dyDescent="0.3"/>
  <cols>
    <col min="2" max="2" width="14.77734375" bestFit="1" customWidth="1"/>
    <col min="3" max="3" width="13.109375" bestFit="1" customWidth="1"/>
    <col min="5" max="5" width="21.5546875" bestFit="1" customWidth="1"/>
    <col min="6" max="6" width="13.109375" customWidth="1"/>
    <col min="7" max="7" width="30.77734375" bestFit="1" customWidth="1"/>
    <col min="9" max="9" width="21.109375" bestFit="1" customWidth="1"/>
    <col min="10" max="10" width="43.21875" bestFit="1" customWidth="1"/>
    <col min="14" max="14" width="8.88671875" customWidth="1"/>
  </cols>
  <sheetData>
    <row r="2" spans="2:10" ht="18" x14ac:dyDescent="0.35">
      <c r="B2" s="18" t="s">
        <v>71</v>
      </c>
    </row>
    <row r="3" spans="2:10" ht="15" thickBot="1" x14ac:dyDescent="0.35">
      <c r="D3" s="26"/>
    </row>
    <row r="4" spans="2:10" x14ac:dyDescent="0.3">
      <c r="B4" s="6" t="s">
        <v>6</v>
      </c>
      <c r="C4" s="7"/>
      <c r="D4" s="27"/>
      <c r="E4" s="7" t="s">
        <v>9</v>
      </c>
      <c r="F4" s="9"/>
    </row>
    <row r="5" spans="2:10" x14ac:dyDescent="0.3">
      <c r="B5" s="10"/>
      <c r="C5" s="2"/>
      <c r="D5" s="2"/>
      <c r="E5" s="2"/>
      <c r="F5" s="11"/>
    </row>
    <row r="6" spans="2:10" x14ac:dyDescent="0.3">
      <c r="B6" s="10" t="s">
        <v>7</v>
      </c>
      <c r="C6" s="2" t="s">
        <v>8</v>
      </c>
      <c r="D6" s="2"/>
      <c r="E6" s="2" t="s">
        <v>7</v>
      </c>
      <c r="F6" s="11" t="s">
        <v>8</v>
      </c>
    </row>
    <row r="7" spans="2:10" ht="15" thickBot="1" x14ac:dyDescent="0.35">
      <c r="B7" s="12" t="s">
        <v>10</v>
      </c>
      <c r="C7" s="2"/>
      <c r="D7" s="2"/>
      <c r="E7" s="3" t="s">
        <v>26</v>
      </c>
      <c r="F7" s="5">
        <f>C18-(F10+F11+F14+F15)</f>
        <v>378000</v>
      </c>
      <c r="G7" t="s">
        <v>245</v>
      </c>
    </row>
    <row r="8" spans="2:10" x14ac:dyDescent="0.3">
      <c r="B8" s="10" t="s">
        <v>13</v>
      </c>
      <c r="C8" s="4">
        <v>300000</v>
      </c>
      <c r="D8" s="2"/>
      <c r="E8" s="2"/>
      <c r="F8" s="19"/>
      <c r="I8" s="6" t="s">
        <v>2</v>
      </c>
      <c r="J8" s="23" t="s">
        <v>3</v>
      </c>
    </row>
    <row r="9" spans="2:10" x14ac:dyDescent="0.3">
      <c r="B9" s="10" t="s">
        <v>14</v>
      </c>
      <c r="C9" s="5">
        <v>150000</v>
      </c>
      <c r="D9" s="2"/>
      <c r="E9" s="3" t="s">
        <v>27</v>
      </c>
      <c r="F9" s="19"/>
      <c r="I9" s="17" t="s">
        <v>26</v>
      </c>
      <c r="J9" s="11" t="s">
        <v>72</v>
      </c>
    </row>
    <row r="10" spans="2:10" x14ac:dyDescent="0.3">
      <c r="B10" s="10" t="s">
        <v>15</v>
      </c>
      <c r="C10" s="5">
        <v>600000</v>
      </c>
      <c r="D10" s="2"/>
      <c r="E10" s="2" t="s">
        <v>34</v>
      </c>
      <c r="F10" s="19">
        <v>260000</v>
      </c>
      <c r="I10" s="17" t="s">
        <v>26</v>
      </c>
      <c r="J10" s="11" t="s">
        <v>246</v>
      </c>
    </row>
    <row r="11" spans="2:10" x14ac:dyDescent="0.3">
      <c r="B11" s="12" t="s">
        <v>16</v>
      </c>
      <c r="C11" s="5"/>
      <c r="D11" s="2"/>
      <c r="E11" s="21" t="s">
        <v>35</v>
      </c>
      <c r="F11" s="19">
        <v>450000</v>
      </c>
      <c r="I11" s="17" t="s">
        <v>73</v>
      </c>
      <c r="J11" s="11" t="s">
        <v>75</v>
      </c>
    </row>
    <row r="12" spans="2:10" x14ac:dyDescent="0.3">
      <c r="B12" s="10" t="s">
        <v>18</v>
      </c>
      <c r="C12" s="5">
        <v>50000</v>
      </c>
      <c r="D12" s="2"/>
      <c r="E12" s="2"/>
      <c r="F12" s="19"/>
      <c r="I12" s="10"/>
      <c r="J12" s="11" t="s">
        <v>74</v>
      </c>
    </row>
    <row r="13" spans="2:10" x14ac:dyDescent="0.3">
      <c r="B13" s="10" t="s">
        <v>19</v>
      </c>
      <c r="C13" s="5">
        <v>25000</v>
      </c>
      <c r="D13" s="2"/>
      <c r="E13" s="3" t="s">
        <v>29</v>
      </c>
      <c r="F13" s="19"/>
      <c r="I13" s="10"/>
      <c r="J13" s="11"/>
    </row>
    <row r="14" spans="2:10" x14ac:dyDescent="0.3">
      <c r="B14" s="10"/>
      <c r="C14" s="5"/>
      <c r="D14" s="2"/>
      <c r="E14" s="2" t="s">
        <v>31</v>
      </c>
      <c r="F14" s="19">
        <v>35000</v>
      </c>
      <c r="I14" s="17" t="s">
        <v>27</v>
      </c>
      <c r="J14" s="11" t="s">
        <v>76</v>
      </c>
    </row>
    <row r="15" spans="2:10" x14ac:dyDescent="0.3">
      <c r="B15" s="10" t="s">
        <v>23</v>
      </c>
      <c r="C15" s="5">
        <v>18000</v>
      </c>
      <c r="D15" s="2"/>
      <c r="E15" s="2" t="s">
        <v>36</v>
      </c>
      <c r="F15" s="19">
        <v>20000</v>
      </c>
      <c r="I15" s="10"/>
      <c r="J15" s="11" t="s">
        <v>77</v>
      </c>
    </row>
    <row r="16" spans="2:10" x14ac:dyDescent="0.3">
      <c r="B16" s="10"/>
      <c r="C16" s="5"/>
      <c r="D16" s="2"/>
      <c r="E16" s="2"/>
      <c r="F16" s="19"/>
      <c r="I16" s="10"/>
      <c r="J16" s="11"/>
    </row>
    <row r="17" spans="2:10" x14ac:dyDescent="0.3">
      <c r="B17" s="10"/>
      <c r="C17" s="5"/>
      <c r="D17" s="2"/>
      <c r="E17" s="2"/>
      <c r="F17" s="19"/>
      <c r="I17" s="17" t="s">
        <v>29</v>
      </c>
      <c r="J17" s="11" t="s">
        <v>31</v>
      </c>
    </row>
    <row r="18" spans="2:10" ht="15" thickBot="1" x14ac:dyDescent="0.35">
      <c r="B18" s="13" t="s">
        <v>25</v>
      </c>
      <c r="C18" s="14">
        <f>SUM(C8:C17)</f>
        <v>1143000</v>
      </c>
      <c r="D18" s="15"/>
      <c r="E18" s="22" t="s">
        <v>25</v>
      </c>
      <c r="F18" s="20">
        <f>C18</f>
        <v>1143000</v>
      </c>
      <c r="I18" s="10"/>
      <c r="J18" s="11" t="s">
        <v>78</v>
      </c>
    </row>
    <row r="19" spans="2:10" x14ac:dyDescent="0.3">
      <c r="I19" s="10"/>
      <c r="J19" s="11" t="s">
        <v>79</v>
      </c>
    </row>
    <row r="20" spans="2:10" ht="15" thickBot="1" x14ac:dyDescent="0.35">
      <c r="I20" s="24"/>
      <c r="J20" s="16" t="s">
        <v>36</v>
      </c>
    </row>
    <row r="21" spans="2:10" x14ac:dyDescent="0.3">
      <c r="I21" s="6" t="s">
        <v>2</v>
      </c>
      <c r="J21" s="23" t="s">
        <v>3</v>
      </c>
    </row>
    <row r="22" spans="2:10" x14ac:dyDescent="0.3">
      <c r="I22" s="17" t="s">
        <v>0</v>
      </c>
      <c r="J22" s="11" t="s">
        <v>1</v>
      </c>
    </row>
    <row r="23" spans="2:10" ht="15" thickBot="1" x14ac:dyDescent="0.35">
      <c r="B23" t="s">
        <v>5</v>
      </c>
      <c r="I23" s="10"/>
      <c r="J23" s="11" t="s">
        <v>4</v>
      </c>
    </row>
    <row r="24" spans="2:10" x14ac:dyDescent="0.3">
      <c r="B24" s="6" t="s">
        <v>6</v>
      </c>
      <c r="C24" s="7"/>
      <c r="D24" s="27"/>
      <c r="E24" s="7" t="s">
        <v>9</v>
      </c>
      <c r="F24" s="9"/>
      <c r="I24" s="10"/>
      <c r="J24" s="11"/>
    </row>
    <row r="25" spans="2:10" x14ac:dyDescent="0.3">
      <c r="B25" s="10"/>
      <c r="C25" s="2"/>
      <c r="D25" s="2"/>
      <c r="E25" s="2"/>
      <c r="F25" s="11"/>
      <c r="I25" s="17" t="s">
        <v>10</v>
      </c>
      <c r="J25" s="11" t="s">
        <v>11</v>
      </c>
    </row>
    <row r="26" spans="2:10" x14ac:dyDescent="0.3">
      <c r="B26" s="10" t="s">
        <v>7</v>
      </c>
      <c r="C26" s="2" t="s">
        <v>8</v>
      </c>
      <c r="D26" s="2"/>
      <c r="E26" s="2" t="s">
        <v>7</v>
      </c>
      <c r="F26" s="11" t="s">
        <v>8</v>
      </c>
      <c r="I26" s="10"/>
      <c r="J26" s="11" t="s">
        <v>12</v>
      </c>
    </row>
    <row r="27" spans="2:10" x14ac:dyDescent="0.3">
      <c r="B27" s="12" t="s">
        <v>10</v>
      </c>
      <c r="C27" s="2"/>
      <c r="D27" s="2"/>
      <c r="E27" s="3" t="s">
        <v>26</v>
      </c>
      <c r="F27" s="19">
        <v>378000</v>
      </c>
      <c r="I27" s="10"/>
      <c r="J27" s="11"/>
    </row>
    <row r="28" spans="2:10" x14ac:dyDescent="0.3">
      <c r="B28" s="10" t="s">
        <v>13</v>
      </c>
      <c r="C28" s="4">
        <v>300000</v>
      </c>
      <c r="D28" s="2"/>
      <c r="E28" s="2"/>
      <c r="F28" s="19"/>
      <c r="I28" s="17" t="s">
        <v>16</v>
      </c>
      <c r="J28" s="11" t="s">
        <v>17</v>
      </c>
    </row>
    <row r="29" spans="2:10" x14ac:dyDescent="0.3">
      <c r="B29" s="10" t="s">
        <v>14</v>
      </c>
      <c r="C29" s="5">
        <v>150000</v>
      </c>
      <c r="D29" s="2"/>
      <c r="E29" s="3" t="s">
        <v>27</v>
      </c>
      <c r="F29" s="19"/>
      <c r="I29" s="10"/>
      <c r="J29" s="11" t="s">
        <v>20</v>
      </c>
    </row>
    <row r="30" spans="2:10" x14ac:dyDescent="0.3">
      <c r="B30" s="10" t="s">
        <v>15</v>
      </c>
      <c r="C30" s="5">
        <v>600000</v>
      </c>
      <c r="D30" s="2"/>
      <c r="E30" s="2" t="s">
        <v>34</v>
      </c>
      <c r="F30" s="19">
        <v>260000</v>
      </c>
      <c r="I30" s="10"/>
      <c r="J30" s="11"/>
    </row>
    <row r="31" spans="2:10" x14ac:dyDescent="0.3">
      <c r="B31" s="12" t="s">
        <v>16</v>
      </c>
      <c r="C31" s="5"/>
      <c r="D31" s="2"/>
      <c r="E31" s="21" t="s">
        <v>35</v>
      </c>
      <c r="F31" s="19">
        <v>450000</v>
      </c>
      <c r="I31" s="17" t="s">
        <v>19</v>
      </c>
      <c r="J31" s="11" t="s">
        <v>21</v>
      </c>
    </row>
    <row r="32" spans="2:10" x14ac:dyDescent="0.3">
      <c r="B32" s="10" t="s">
        <v>18</v>
      </c>
      <c r="C32" s="5">
        <v>50000</v>
      </c>
      <c r="D32" s="2"/>
      <c r="E32" s="2"/>
      <c r="F32" s="19"/>
      <c r="I32" s="10"/>
      <c r="J32" s="11" t="s">
        <v>22</v>
      </c>
    </row>
    <row r="33" spans="2:10" x14ac:dyDescent="0.3">
      <c r="B33" s="10" t="s">
        <v>19</v>
      </c>
      <c r="C33" s="5">
        <v>25000</v>
      </c>
      <c r="D33" s="2"/>
      <c r="E33" s="3" t="s">
        <v>29</v>
      </c>
      <c r="F33" s="19"/>
      <c r="I33" s="10"/>
      <c r="J33" s="11"/>
    </row>
    <row r="34" spans="2:10" x14ac:dyDescent="0.3">
      <c r="B34" s="10"/>
      <c r="C34" s="5"/>
      <c r="D34" s="2"/>
      <c r="E34" s="2" t="s">
        <v>31</v>
      </c>
      <c r="F34" s="19">
        <v>35000</v>
      </c>
      <c r="I34" s="17" t="s">
        <v>23</v>
      </c>
      <c r="J34" s="11" t="s">
        <v>24</v>
      </c>
    </row>
    <row r="35" spans="2:10" x14ac:dyDescent="0.3">
      <c r="B35" s="10" t="s">
        <v>23</v>
      </c>
      <c r="C35" s="5">
        <v>18000</v>
      </c>
      <c r="D35" s="2"/>
      <c r="E35" s="2" t="s">
        <v>36</v>
      </c>
      <c r="F35" s="19">
        <v>20000</v>
      </c>
      <c r="I35" s="10"/>
      <c r="J35" s="11"/>
    </row>
    <row r="36" spans="2:10" x14ac:dyDescent="0.3">
      <c r="B36" s="10"/>
      <c r="C36" s="5"/>
      <c r="D36" s="2"/>
      <c r="E36" s="2"/>
      <c r="F36" s="19"/>
      <c r="I36" s="17" t="s">
        <v>27</v>
      </c>
      <c r="J36" s="11" t="s">
        <v>28</v>
      </c>
    </row>
    <row r="37" spans="2:10" x14ac:dyDescent="0.3">
      <c r="B37" s="10"/>
      <c r="C37" s="5"/>
      <c r="D37" s="2"/>
      <c r="E37" s="2"/>
      <c r="F37" s="19"/>
      <c r="I37" s="10"/>
      <c r="J37" s="11"/>
    </row>
    <row r="38" spans="2:10" ht="15" thickBot="1" x14ac:dyDescent="0.35">
      <c r="B38" s="13" t="s">
        <v>25</v>
      </c>
      <c r="C38" s="14">
        <f>SUM(C28:C37)</f>
        <v>1143000</v>
      </c>
      <c r="D38" s="15"/>
      <c r="E38" s="22" t="s">
        <v>25</v>
      </c>
      <c r="F38" s="20">
        <f>SUM(F27:F37)</f>
        <v>1143000</v>
      </c>
      <c r="I38" s="17" t="s">
        <v>29</v>
      </c>
      <c r="J38" s="11" t="s">
        <v>30</v>
      </c>
    </row>
    <row r="39" spans="2:10" x14ac:dyDescent="0.3">
      <c r="I39" s="10"/>
      <c r="J39" s="11"/>
    </row>
    <row r="40" spans="2:10" x14ac:dyDescent="0.3">
      <c r="I40" s="17" t="s">
        <v>31</v>
      </c>
      <c r="J40" s="11" t="s">
        <v>32</v>
      </c>
    </row>
    <row r="41" spans="2:10" x14ac:dyDescent="0.3">
      <c r="I41" s="10"/>
      <c r="J41" s="11" t="s">
        <v>33</v>
      </c>
    </row>
    <row r="42" spans="2:10" x14ac:dyDescent="0.3">
      <c r="I42" s="10"/>
      <c r="J42" s="11"/>
    </row>
    <row r="43" spans="2:10" x14ac:dyDescent="0.3">
      <c r="I43" s="17" t="s">
        <v>26</v>
      </c>
      <c r="J43" s="11" t="s">
        <v>37</v>
      </c>
    </row>
    <row r="44" spans="2:10" ht="15" thickBot="1" x14ac:dyDescent="0.35">
      <c r="I44" s="24"/>
      <c r="J44" s="16" t="s">
        <v>38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3BE25-3131-42AF-BEFF-F3F78C983591}">
  <dimension ref="B2:H19"/>
  <sheetViews>
    <sheetView zoomScale="120" zoomScaleNormal="120" workbookViewId="0">
      <selection activeCell="B5" sqref="B5:B11"/>
    </sheetView>
  </sheetViews>
  <sheetFormatPr defaultRowHeight="14.4" x14ac:dyDescent="0.3"/>
  <cols>
    <col min="2" max="2" width="22.21875" bestFit="1" customWidth="1"/>
    <col min="3" max="3" width="39.88671875" bestFit="1" customWidth="1"/>
    <col min="5" max="5" width="10.44140625" bestFit="1" customWidth="1"/>
    <col min="6" max="7" width="9.44140625" bestFit="1" customWidth="1"/>
  </cols>
  <sheetData>
    <row r="2" spans="2:8" ht="18" x14ac:dyDescent="0.35">
      <c r="B2" s="18" t="s">
        <v>58</v>
      </c>
    </row>
    <row r="3" spans="2:8" ht="15" thickBot="1" x14ac:dyDescent="0.35"/>
    <row r="4" spans="2:8" x14ac:dyDescent="0.3">
      <c r="B4" s="6" t="s">
        <v>2</v>
      </c>
      <c r="C4" s="23" t="s">
        <v>3</v>
      </c>
    </row>
    <row r="5" spans="2:8" x14ac:dyDescent="0.3">
      <c r="B5" s="17" t="s">
        <v>97</v>
      </c>
      <c r="C5" s="11" t="s">
        <v>98</v>
      </c>
    </row>
    <row r="6" spans="2:8" x14ac:dyDescent="0.3">
      <c r="B6" s="10"/>
      <c r="C6" s="11" t="s">
        <v>99</v>
      </c>
    </row>
    <row r="7" spans="2:8" x14ac:dyDescent="0.3">
      <c r="B7" s="10"/>
      <c r="C7" s="11"/>
    </row>
    <row r="8" spans="2:8" x14ac:dyDescent="0.3">
      <c r="B8" s="17" t="s">
        <v>100</v>
      </c>
      <c r="C8" s="11" t="s">
        <v>101</v>
      </c>
      <c r="F8" s="44" t="s">
        <v>113</v>
      </c>
      <c r="H8" t="s">
        <v>114</v>
      </c>
    </row>
    <row r="9" spans="2:8" x14ac:dyDescent="0.3">
      <c r="B9" s="10"/>
      <c r="C9" s="11" t="s">
        <v>102</v>
      </c>
      <c r="H9" t="s">
        <v>115</v>
      </c>
    </row>
    <row r="10" spans="2:8" x14ac:dyDescent="0.3">
      <c r="B10" s="10"/>
      <c r="C10" s="11"/>
    </row>
    <row r="11" spans="2:8" x14ac:dyDescent="0.3">
      <c r="B11" s="17" t="s">
        <v>103</v>
      </c>
      <c r="C11" s="11" t="s">
        <v>104</v>
      </c>
    </row>
    <row r="12" spans="2:8" x14ac:dyDescent="0.3">
      <c r="B12" s="10"/>
      <c r="C12" s="11" t="s">
        <v>105</v>
      </c>
    </row>
    <row r="13" spans="2:8" x14ac:dyDescent="0.3">
      <c r="B13" s="10"/>
      <c r="C13" s="11"/>
    </row>
    <row r="14" spans="2:8" x14ac:dyDescent="0.3">
      <c r="B14" s="17" t="s">
        <v>79</v>
      </c>
      <c r="C14" s="11" t="s">
        <v>108</v>
      </c>
    </row>
    <row r="15" spans="2:8" x14ac:dyDescent="0.3">
      <c r="B15" s="10"/>
      <c r="C15" s="11" t="s">
        <v>107</v>
      </c>
    </row>
    <row r="16" spans="2:8" ht="15" thickBot="1" x14ac:dyDescent="0.35">
      <c r="B16" s="24"/>
      <c r="C16" s="16" t="s">
        <v>106</v>
      </c>
    </row>
    <row r="18" spans="2:8" x14ac:dyDescent="0.3">
      <c r="B18" s="44" t="s">
        <v>109</v>
      </c>
      <c r="C18" t="s">
        <v>110</v>
      </c>
      <c r="E18" s="1">
        <v>10000</v>
      </c>
      <c r="F18" s="1">
        <v>2000</v>
      </c>
      <c r="G18" s="1">
        <v>8000</v>
      </c>
    </row>
    <row r="19" spans="2:8" x14ac:dyDescent="0.3">
      <c r="C19" t="s">
        <v>111</v>
      </c>
      <c r="G19" s="1">
        <f>G18/5</f>
        <v>1600</v>
      </c>
      <c r="H19" t="s">
        <v>112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14C04-2CEB-4F53-B644-4D2656C90D6B}">
  <dimension ref="C2:G15"/>
  <sheetViews>
    <sheetView topLeftCell="B1" workbookViewId="0">
      <selection activeCell="C5" sqref="C5:C14"/>
    </sheetView>
  </sheetViews>
  <sheetFormatPr defaultRowHeight="14.4" x14ac:dyDescent="0.3"/>
  <cols>
    <col min="3" max="3" width="23.109375" bestFit="1" customWidth="1"/>
    <col min="4" max="4" width="39.109375" bestFit="1" customWidth="1"/>
    <col min="6" max="6" width="11.5546875" bestFit="1" customWidth="1"/>
    <col min="11" max="11" width="19.109375" bestFit="1" customWidth="1"/>
    <col min="12" max="12" width="39.109375" bestFit="1" customWidth="1"/>
    <col min="13" max="13" width="8.88671875" customWidth="1"/>
    <col min="14" max="14" width="11.5546875" bestFit="1" customWidth="1"/>
  </cols>
  <sheetData>
    <row r="2" spans="3:7" ht="18" x14ac:dyDescent="0.35">
      <c r="C2" s="18" t="s">
        <v>96</v>
      </c>
    </row>
    <row r="3" spans="3:7" ht="15" thickBot="1" x14ac:dyDescent="0.35"/>
    <row r="4" spans="3:7" x14ac:dyDescent="0.3">
      <c r="C4" s="6" t="s">
        <v>2</v>
      </c>
      <c r="D4" s="23" t="s">
        <v>3</v>
      </c>
    </row>
    <row r="5" spans="3:7" x14ac:dyDescent="0.3">
      <c r="C5" s="17" t="s">
        <v>80</v>
      </c>
      <c r="D5" s="11" t="s">
        <v>81</v>
      </c>
      <c r="F5" t="s">
        <v>83</v>
      </c>
      <c r="G5" t="s">
        <v>85</v>
      </c>
    </row>
    <row r="6" spans="3:7" x14ac:dyDescent="0.3">
      <c r="C6" s="10"/>
      <c r="D6" s="11" t="s">
        <v>82</v>
      </c>
      <c r="F6" t="s">
        <v>84</v>
      </c>
      <c r="G6" t="s">
        <v>86</v>
      </c>
    </row>
    <row r="7" spans="3:7" x14ac:dyDescent="0.3">
      <c r="C7" s="10"/>
      <c r="D7" s="11"/>
    </row>
    <row r="8" spans="3:7" x14ac:dyDescent="0.3">
      <c r="C8" s="17" t="s">
        <v>87</v>
      </c>
      <c r="D8" s="11" t="s">
        <v>88</v>
      </c>
    </row>
    <row r="9" spans="3:7" x14ac:dyDescent="0.3">
      <c r="C9" s="10"/>
      <c r="D9" s="11" t="s">
        <v>89</v>
      </c>
    </row>
    <row r="10" spans="3:7" x14ac:dyDescent="0.3">
      <c r="C10" s="10"/>
      <c r="D10" s="11"/>
    </row>
    <row r="11" spans="3:7" x14ac:dyDescent="0.3">
      <c r="C11" s="17" t="s">
        <v>90</v>
      </c>
      <c r="D11" s="11" t="s">
        <v>91</v>
      </c>
    </row>
    <row r="12" spans="3:7" x14ac:dyDescent="0.3">
      <c r="C12" s="10"/>
      <c r="D12" s="11" t="s">
        <v>92</v>
      </c>
    </row>
    <row r="13" spans="3:7" x14ac:dyDescent="0.3">
      <c r="C13" s="10"/>
      <c r="D13" s="11"/>
    </row>
    <row r="14" spans="3:7" x14ac:dyDescent="0.3">
      <c r="C14" s="17" t="s">
        <v>95</v>
      </c>
      <c r="D14" s="11" t="s">
        <v>93</v>
      </c>
    </row>
    <row r="15" spans="3:7" ht="15" thickBot="1" x14ac:dyDescent="0.35">
      <c r="C15" s="24"/>
      <c r="D15" s="16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91240-BBBF-4E22-BAAB-32AA65BF0CCF}">
  <dimension ref="B2:F24"/>
  <sheetViews>
    <sheetView zoomScaleNormal="100" workbookViewId="0">
      <selection activeCell="E4" sqref="E4:E22"/>
    </sheetView>
  </sheetViews>
  <sheetFormatPr defaultRowHeight="14.4" x14ac:dyDescent="0.3"/>
  <cols>
    <col min="2" max="2" width="12.44140625" bestFit="1" customWidth="1"/>
    <col min="3" max="3" width="45.44140625" bestFit="1" customWidth="1"/>
    <col min="5" max="5" width="9.88671875" customWidth="1"/>
    <col min="6" max="6" width="43.6640625" bestFit="1" customWidth="1"/>
  </cols>
  <sheetData>
    <row r="2" spans="2:6" ht="18.600000000000001" thickBot="1" x14ac:dyDescent="0.4">
      <c r="B2" s="18" t="s">
        <v>133</v>
      </c>
      <c r="E2" s="18" t="s">
        <v>134</v>
      </c>
    </row>
    <row r="3" spans="2:6" x14ac:dyDescent="0.3">
      <c r="B3" s="6" t="s">
        <v>2</v>
      </c>
      <c r="C3" s="23" t="s">
        <v>3</v>
      </c>
      <c r="E3" s="6" t="s">
        <v>2</v>
      </c>
      <c r="F3" s="23" t="s">
        <v>3</v>
      </c>
    </row>
    <row r="4" spans="2:6" x14ac:dyDescent="0.3">
      <c r="B4" s="17" t="s">
        <v>116</v>
      </c>
      <c r="C4" s="11" t="s">
        <v>118</v>
      </c>
      <c r="E4" s="17" t="s">
        <v>135</v>
      </c>
      <c r="F4" s="11" t="s">
        <v>136</v>
      </c>
    </row>
    <row r="5" spans="2:6" x14ac:dyDescent="0.3">
      <c r="B5" s="10"/>
      <c r="C5" s="11" t="s">
        <v>117</v>
      </c>
      <c r="E5" s="10"/>
      <c r="F5" s="11" t="s">
        <v>137</v>
      </c>
    </row>
    <row r="6" spans="2:6" x14ac:dyDescent="0.3">
      <c r="B6" s="10"/>
      <c r="C6" s="11" t="s">
        <v>119</v>
      </c>
      <c r="E6" s="10"/>
      <c r="F6" s="11" t="s">
        <v>138</v>
      </c>
    </row>
    <row r="7" spans="2:6" x14ac:dyDescent="0.3">
      <c r="B7" s="10"/>
      <c r="C7" s="11" t="s">
        <v>120</v>
      </c>
      <c r="E7" s="10"/>
      <c r="F7" s="11" t="s">
        <v>139</v>
      </c>
    </row>
    <row r="8" spans="2:6" x14ac:dyDescent="0.3">
      <c r="B8" s="10"/>
      <c r="C8" s="11" t="s">
        <v>121</v>
      </c>
      <c r="E8" s="10"/>
      <c r="F8" s="11" t="s">
        <v>140</v>
      </c>
    </row>
    <row r="9" spans="2:6" x14ac:dyDescent="0.3">
      <c r="B9" s="10"/>
      <c r="C9" s="11"/>
      <c r="E9" s="10"/>
      <c r="F9" s="11" t="s">
        <v>141</v>
      </c>
    </row>
    <row r="10" spans="2:6" x14ac:dyDescent="0.3">
      <c r="B10" s="17" t="s">
        <v>122</v>
      </c>
      <c r="C10" s="11" t="s">
        <v>123</v>
      </c>
      <c r="E10" s="10"/>
      <c r="F10" s="11" t="s">
        <v>142</v>
      </c>
    </row>
    <row r="11" spans="2:6" x14ac:dyDescent="0.3">
      <c r="B11" s="10"/>
      <c r="C11" s="11" t="s">
        <v>124</v>
      </c>
      <c r="E11" s="10"/>
      <c r="F11" s="11" t="s">
        <v>143</v>
      </c>
    </row>
    <row r="12" spans="2:6" x14ac:dyDescent="0.3">
      <c r="B12" s="10"/>
      <c r="C12" s="11" t="s">
        <v>121</v>
      </c>
      <c r="E12" s="10"/>
      <c r="F12" s="11"/>
    </row>
    <row r="13" spans="2:6" x14ac:dyDescent="0.3">
      <c r="B13" s="10"/>
      <c r="C13" s="11"/>
      <c r="E13" s="17" t="s">
        <v>144</v>
      </c>
      <c r="F13" s="11" t="s">
        <v>145</v>
      </c>
    </row>
    <row r="14" spans="2:6" x14ac:dyDescent="0.3">
      <c r="B14" s="17" t="s">
        <v>125</v>
      </c>
      <c r="C14" s="11" t="s">
        <v>126</v>
      </c>
      <c r="E14" s="10"/>
      <c r="F14" s="11" t="s">
        <v>147</v>
      </c>
    </row>
    <row r="15" spans="2:6" x14ac:dyDescent="0.3">
      <c r="B15" s="10"/>
      <c r="C15" s="11" t="s">
        <v>127</v>
      </c>
      <c r="E15" s="10"/>
      <c r="F15" s="11" t="s">
        <v>146</v>
      </c>
    </row>
    <row r="16" spans="2:6" x14ac:dyDescent="0.3">
      <c r="B16" s="10"/>
      <c r="C16" s="11" t="s">
        <v>120</v>
      </c>
      <c r="E16" s="10"/>
      <c r="F16" s="11" t="s">
        <v>148</v>
      </c>
    </row>
    <row r="17" spans="2:6" x14ac:dyDescent="0.3">
      <c r="B17" s="10"/>
      <c r="C17" s="11" t="s">
        <v>121</v>
      </c>
      <c r="E17" s="10"/>
      <c r="F17" s="11" t="s">
        <v>149</v>
      </c>
    </row>
    <row r="18" spans="2:6" x14ac:dyDescent="0.3">
      <c r="B18" s="10"/>
      <c r="C18" s="11"/>
      <c r="E18" s="10"/>
      <c r="F18" s="11"/>
    </row>
    <row r="19" spans="2:6" x14ac:dyDescent="0.3">
      <c r="B19" s="17" t="s">
        <v>128</v>
      </c>
      <c r="C19" s="11" t="s">
        <v>129</v>
      </c>
      <c r="E19" s="17" t="s">
        <v>150</v>
      </c>
      <c r="F19" s="11" t="s">
        <v>152</v>
      </c>
    </row>
    <row r="20" spans="2:6" x14ac:dyDescent="0.3">
      <c r="B20" s="10"/>
      <c r="C20" s="11" t="s">
        <v>130</v>
      </c>
      <c r="E20" s="10"/>
      <c r="F20" s="11" t="s">
        <v>151</v>
      </c>
    </row>
    <row r="21" spans="2:6" x14ac:dyDescent="0.3">
      <c r="B21" s="10"/>
      <c r="C21" s="11" t="s">
        <v>131</v>
      </c>
      <c r="E21" s="10"/>
      <c r="F21" s="11"/>
    </row>
    <row r="22" spans="2:6" x14ac:dyDescent="0.3">
      <c r="B22" s="10"/>
      <c r="C22" s="11" t="s">
        <v>132</v>
      </c>
      <c r="E22" s="17" t="s">
        <v>153</v>
      </c>
      <c r="F22" s="11" t="s">
        <v>154</v>
      </c>
    </row>
    <row r="23" spans="2:6" ht="15" thickBot="1" x14ac:dyDescent="0.35">
      <c r="B23" s="24"/>
      <c r="C23" s="16" t="s">
        <v>121</v>
      </c>
      <c r="E23" s="10"/>
      <c r="F23" s="11" t="s">
        <v>155</v>
      </c>
    </row>
    <row r="24" spans="2:6" ht="15" thickBot="1" x14ac:dyDescent="0.35">
      <c r="E24" s="24"/>
      <c r="F24" s="16" t="s">
        <v>156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FB60A-E264-4C35-B602-8C515751B55E}">
  <sheetPr>
    <pageSetUpPr fitToPage="1"/>
  </sheetPr>
  <dimension ref="A15:F113"/>
  <sheetViews>
    <sheetView topLeftCell="B43" zoomScale="145" zoomScaleNormal="145" workbookViewId="0">
      <selection activeCell="E96" sqref="E96"/>
    </sheetView>
  </sheetViews>
  <sheetFormatPr defaultRowHeight="14.4" x14ac:dyDescent="0.3"/>
  <cols>
    <col min="2" max="2" width="17.88671875" bestFit="1" customWidth="1"/>
    <col min="3" max="3" width="31.77734375" bestFit="1" customWidth="1"/>
    <col min="4" max="4" width="32.5546875" customWidth="1"/>
    <col min="5" max="5" width="23.77734375" customWidth="1"/>
    <col min="6" max="6" width="33" customWidth="1"/>
  </cols>
  <sheetData>
    <row r="15" spans="2:2" x14ac:dyDescent="0.3">
      <c r="B15" s="45" t="s">
        <v>157</v>
      </c>
    </row>
    <row r="18" spans="1:6" x14ac:dyDescent="0.3">
      <c r="A18" s="46" t="s">
        <v>159</v>
      </c>
      <c r="B18" t="s">
        <v>158</v>
      </c>
    </row>
    <row r="19" spans="1:6" x14ac:dyDescent="0.3">
      <c r="A19" s="46" t="s">
        <v>160</v>
      </c>
      <c r="B19" t="s">
        <v>164</v>
      </c>
    </row>
    <row r="20" spans="1:6" x14ac:dyDescent="0.3">
      <c r="A20" s="46" t="s">
        <v>161</v>
      </c>
      <c r="B20" t="s">
        <v>165</v>
      </c>
    </row>
    <row r="21" spans="1:6" x14ac:dyDescent="0.3">
      <c r="A21" s="46" t="s">
        <v>162</v>
      </c>
      <c r="B21" t="s">
        <v>166</v>
      </c>
    </row>
    <row r="22" spans="1:6" x14ac:dyDescent="0.3">
      <c r="A22" s="46" t="s">
        <v>163</v>
      </c>
      <c r="B22" t="s">
        <v>167</v>
      </c>
    </row>
    <row r="23" spans="1:6" x14ac:dyDescent="0.3">
      <c r="A23" s="46" t="s">
        <v>168</v>
      </c>
      <c r="B23" t="s">
        <v>169</v>
      </c>
    </row>
    <row r="26" spans="1:6" x14ac:dyDescent="0.3">
      <c r="B26" s="44" t="s">
        <v>158</v>
      </c>
      <c r="C26" t="s">
        <v>170</v>
      </c>
    </row>
    <row r="27" spans="1:6" x14ac:dyDescent="0.3">
      <c r="C27" t="s">
        <v>171</v>
      </c>
      <c r="D27" t="s">
        <v>172</v>
      </c>
      <c r="E27" t="s">
        <v>173</v>
      </c>
      <c r="F27" t="s">
        <v>174</v>
      </c>
    </row>
    <row r="28" spans="1:6" x14ac:dyDescent="0.3">
      <c r="C28" t="s">
        <v>175</v>
      </c>
    </row>
    <row r="30" spans="1:6" x14ac:dyDescent="0.3">
      <c r="B30" s="44" t="s">
        <v>164</v>
      </c>
      <c r="C30" t="s">
        <v>176</v>
      </c>
    </row>
    <row r="31" spans="1:6" x14ac:dyDescent="0.3">
      <c r="C31" t="s">
        <v>177</v>
      </c>
    </row>
    <row r="33" spans="2:4" x14ac:dyDescent="0.3">
      <c r="B33" s="44" t="s">
        <v>165</v>
      </c>
      <c r="C33" t="s">
        <v>178</v>
      </c>
    </row>
    <row r="34" spans="2:4" x14ac:dyDescent="0.3">
      <c r="C34" t="s">
        <v>179</v>
      </c>
    </row>
    <row r="35" spans="2:4" x14ac:dyDescent="0.3">
      <c r="C35" t="s">
        <v>180</v>
      </c>
    </row>
    <row r="36" spans="2:4" x14ac:dyDescent="0.3">
      <c r="C36" t="s">
        <v>181</v>
      </c>
    </row>
    <row r="38" spans="2:4" x14ac:dyDescent="0.3">
      <c r="B38" s="44" t="s">
        <v>182</v>
      </c>
      <c r="C38" t="s">
        <v>183</v>
      </c>
    </row>
    <row r="39" spans="2:4" x14ac:dyDescent="0.3">
      <c r="B39" t="s">
        <v>192</v>
      </c>
      <c r="C39" t="s">
        <v>184</v>
      </c>
    </row>
    <row r="40" spans="2:4" x14ac:dyDescent="0.3">
      <c r="C40" t="s">
        <v>185</v>
      </c>
    </row>
    <row r="41" spans="2:4" x14ac:dyDescent="0.3">
      <c r="C41" t="s">
        <v>186</v>
      </c>
    </row>
    <row r="42" spans="2:4" x14ac:dyDescent="0.3">
      <c r="C42" t="s">
        <v>187</v>
      </c>
    </row>
    <row r="43" spans="2:4" x14ac:dyDescent="0.3">
      <c r="C43" t="s">
        <v>189</v>
      </c>
    </row>
    <row r="44" spans="2:4" x14ac:dyDescent="0.3">
      <c r="C44" t="s">
        <v>188</v>
      </c>
    </row>
    <row r="45" spans="2:4" x14ac:dyDescent="0.3">
      <c r="C45" t="s">
        <v>190</v>
      </c>
    </row>
    <row r="46" spans="2:4" x14ac:dyDescent="0.3">
      <c r="C46" t="s">
        <v>191</v>
      </c>
    </row>
    <row r="48" spans="2:4" x14ac:dyDescent="0.3">
      <c r="B48" s="44" t="s">
        <v>166</v>
      </c>
      <c r="C48" s="47" t="s">
        <v>194</v>
      </c>
      <c r="D48" t="s">
        <v>193</v>
      </c>
    </row>
    <row r="49" spans="3:4" x14ac:dyDescent="0.3">
      <c r="C49" s="47"/>
      <c r="D49" t="s">
        <v>195</v>
      </c>
    </row>
    <row r="50" spans="3:4" x14ac:dyDescent="0.3">
      <c r="C50" s="47"/>
      <c r="D50" t="s">
        <v>196</v>
      </c>
    </row>
    <row r="51" spans="3:4" x14ac:dyDescent="0.3">
      <c r="C51" s="47" t="s">
        <v>197</v>
      </c>
      <c r="D51" t="s">
        <v>198</v>
      </c>
    </row>
    <row r="52" spans="3:4" x14ac:dyDescent="0.3">
      <c r="C52" s="47"/>
      <c r="D52" t="s">
        <v>199</v>
      </c>
    </row>
    <row r="53" spans="3:4" x14ac:dyDescent="0.3">
      <c r="D53" t="s">
        <v>200</v>
      </c>
    </row>
    <row r="54" spans="3:4" x14ac:dyDescent="0.3">
      <c r="D54" t="s">
        <v>201</v>
      </c>
    </row>
    <row r="55" spans="3:4" x14ac:dyDescent="0.3">
      <c r="D55" t="s">
        <v>202</v>
      </c>
    </row>
    <row r="56" spans="3:4" x14ac:dyDescent="0.3">
      <c r="D56" t="s">
        <v>203</v>
      </c>
    </row>
    <row r="57" spans="3:4" x14ac:dyDescent="0.3">
      <c r="C57" s="47" t="s">
        <v>204</v>
      </c>
      <c r="D57" t="s">
        <v>205</v>
      </c>
    </row>
    <row r="58" spans="3:4" x14ac:dyDescent="0.3">
      <c r="D58" t="s">
        <v>206</v>
      </c>
    </row>
    <row r="59" spans="3:4" x14ac:dyDescent="0.3">
      <c r="D59" t="s">
        <v>207</v>
      </c>
    </row>
    <row r="60" spans="3:4" x14ac:dyDescent="0.3">
      <c r="D60" t="s">
        <v>208</v>
      </c>
    </row>
    <row r="61" spans="3:4" x14ac:dyDescent="0.3">
      <c r="D61" t="s">
        <v>209</v>
      </c>
    </row>
    <row r="62" spans="3:4" x14ac:dyDescent="0.3">
      <c r="D62" t="s">
        <v>210</v>
      </c>
    </row>
    <row r="63" spans="3:4" x14ac:dyDescent="0.3">
      <c r="C63" s="47" t="s">
        <v>211</v>
      </c>
      <c r="D63" t="s">
        <v>212</v>
      </c>
    </row>
    <row r="64" spans="3:4" x14ac:dyDescent="0.3">
      <c r="D64" t="s">
        <v>213</v>
      </c>
    </row>
    <row r="65" spans="2:5" x14ac:dyDescent="0.3">
      <c r="D65" t="s">
        <v>214</v>
      </c>
    </row>
    <row r="66" spans="2:5" x14ac:dyDescent="0.3">
      <c r="D66" t="s">
        <v>215</v>
      </c>
    </row>
    <row r="67" spans="2:5" x14ac:dyDescent="0.3">
      <c r="D67" t="s">
        <v>216</v>
      </c>
    </row>
    <row r="68" spans="2:5" x14ac:dyDescent="0.3">
      <c r="D68" t="s">
        <v>217</v>
      </c>
    </row>
    <row r="69" spans="2:5" x14ac:dyDescent="0.3">
      <c r="C69" s="47" t="s">
        <v>218</v>
      </c>
      <c r="D69" t="s">
        <v>219</v>
      </c>
    </row>
    <row r="70" spans="2:5" x14ac:dyDescent="0.3">
      <c r="D70" t="s">
        <v>221</v>
      </c>
    </row>
    <row r="71" spans="2:5" x14ac:dyDescent="0.3">
      <c r="C71" s="47" t="s">
        <v>222</v>
      </c>
      <c r="D71" t="s">
        <v>220</v>
      </c>
    </row>
    <row r="72" spans="2:5" x14ac:dyDescent="0.3">
      <c r="D72" t="s">
        <v>223</v>
      </c>
    </row>
    <row r="73" spans="2:5" x14ac:dyDescent="0.3">
      <c r="D73" t="s">
        <v>224</v>
      </c>
    </row>
    <row r="74" spans="2:5" x14ac:dyDescent="0.3">
      <c r="C74" s="47" t="s">
        <v>225</v>
      </c>
      <c r="D74" t="s">
        <v>226</v>
      </c>
      <c r="E74" t="s">
        <v>227</v>
      </c>
    </row>
    <row r="75" spans="2:5" x14ac:dyDescent="0.3">
      <c r="D75" t="s">
        <v>228</v>
      </c>
      <c r="E75" t="s">
        <v>229</v>
      </c>
    </row>
    <row r="76" spans="2:5" x14ac:dyDescent="0.3">
      <c r="E76" t="s">
        <v>230</v>
      </c>
    </row>
    <row r="77" spans="2:5" x14ac:dyDescent="0.3">
      <c r="E77" t="s">
        <v>231</v>
      </c>
    </row>
    <row r="78" spans="2:5" x14ac:dyDescent="0.3">
      <c r="E78" t="s">
        <v>232</v>
      </c>
    </row>
    <row r="79" spans="2:5" x14ac:dyDescent="0.3">
      <c r="E79" t="s">
        <v>233</v>
      </c>
    </row>
    <row r="80" spans="2:5" x14ac:dyDescent="0.3">
      <c r="B80" t="s">
        <v>234</v>
      </c>
    </row>
    <row r="81" spans="2:6" ht="28.8" x14ac:dyDescent="0.3">
      <c r="B81" s="48" t="s">
        <v>236</v>
      </c>
      <c r="C81" s="49" t="s">
        <v>238</v>
      </c>
      <c r="D81" s="49" t="s">
        <v>235</v>
      </c>
      <c r="E81" s="50" t="s">
        <v>239</v>
      </c>
      <c r="F81" s="49" t="s">
        <v>235</v>
      </c>
    </row>
    <row r="82" spans="2:6" x14ac:dyDescent="0.3">
      <c r="C82" s="2"/>
      <c r="D82" s="2"/>
      <c r="E82" s="2"/>
      <c r="F82" s="2"/>
    </row>
    <row r="83" spans="2:6" x14ac:dyDescent="0.3">
      <c r="C83" s="2"/>
      <c r="D83" s="2"/>
      <c r="E83" s="2"/>
      <c r="F83" s="2"/>
    </row>
    <row r="84" spans="2:6" x14ac:dyDescent="0.3">
      <c r="C84" s="2"/>
      <c r="D84" s="2"/>
      <c r="E84" s="2"/>
      <c r="F84" s="2"/>
    </row>
    <row r="85" spans="2:6" x14ac:dyDescent="0.3">
      <c r="C85" s="2"/>
      <c r="D85" s="2"/>
      <c r="E85" s="2"/>
      <c r="F85" s="2"/>
    </row>
    <row r="86" spans="2:6" x14ac:dyDescent="0.3">
      <c r="C86" s="2"/>
      <c r="D86" s="2"/>
      <c r="E86" s="2"/>
      <c r="F86" s="2"/>
    </row>
    <row r="87" spans="2:6" x14ac:dyDescent="0.3">
      <c r="C87" s="2"/>
      <c r="D87" s="2"/>
      <c r="E87" s="2"/>
      <c r="F87" s="2"/>
    </row>
    <row r="88" spans="2:6" x14ac:dyDescent="0.3">
      <c r="C88" s="2"/>
      <c r="D88" s="2"/>
      <c r="E88" s="2"/>
      <c r="F88" s="2"/>
    </row>
    <row r="89" spans="2:6" x14ac:dyDescent="0.3">
      <c r="C89" s="2"/>
      <c r="D89" s="2"/>
      <c r="E89" s="2"/>
      <c r="F89" s="2"/>
    </row>
    <row r="90" spans="2:6" x14ac:dyDescent="0.3">
      <c r="C90" s="2"/>
      <c r="D90" s="2"/>
      <c r="E90" s="2"/>
      <c r="F90" s="2"/>
    </row>
    <row r="91" spans="2:6" x14ac:dyDescent="0.3">
      <c r="C91" s="2"/>
      <c r="D91" s="2"/>
      <c r="E91" s="2"/>
      <c r="F91" s="2"/>
    </row>
    <row r="92" spans="2:6" x14ac:dyDescent="0.3">
      <c r="C92" s="2"/>
      <c r="D92" s="2"/>
      <c r="E92" s="2"/>
      <c r="F92" s="2"/>
    </row>
    <row r="93" spans="2:6" x14ac:dyDescent="0.3">
      <c r="C93" s="2"/>
      <c r="D93" s="2"/>
      <c r="E93" s="2"/>
      <c r="F93" s="2"/>
    </row>
    <row r="94" spans="2:6" x14ac:dyDescent="0.3">
      <c r="C94" s="2"/>
      <c r="D94" s="2"/>
      <c r="E94" s="2"/>
      <c r="F94" s="2"/>
    </row>
    <row r="95" spans="2:6" x14ac:dyDescent="0.3">
      <c r="C95" s="2"/>
      <c r="D95" s="2"/>
      <c r="E95" s="2"/>
      <c r="F95" s="2"/>
    </row>
    <row r="96" spans="2:6" x14ac:dyDescent="0.3">
      <c r="B96" s="48" t="s">
        <v>237</v>
      </c>
      <c r="C96" s="49" t="s">
        <v>240</v>
      </c>
      <c r="D96" s="49" t="s">
        <v>235</v>
      </c>
      <c r="E96" s="49" t="s">
        <v>241</v>
      </c>
      <c r="F96" s="49" t="s">
        <v>235</v>
      </c>
    </row>
    <row r="97" spans="3:6" x14ac:dyDescent="0.3">
      <c r="C97" s="2"/>
      <c r="D97" s="2"/>
      <c r="E97" s="2"/>
      <c r="F97" s="2"/>
    </row>
    <row r="98" spans="3:6" x14ac:dyDescent="0.3">
      <c r="C98" s="2"/>
      <c r="D98" s="2"/>
      <c r="E98" s="2"/>
      <c r="F98" s="2"/>
    </row>
    <row r="99" spans="3:6" x14ac:dyDescent="0.3">
      <c r="C99" s="2"/>
      <c r="D99" s="2"/>
      <c r="E99" s="2"/>
      <c r="F99" s="2"/>
    </row>
    <row r="100" spans="3:6" x14ac:dyDescent="0.3">
      <c r="C100" s="2"/>
      <c r="D100" s="2"/>
      <c r="E100" s="2"/>
      <c r="F100" s="2"/>
    </row>
    <row r="101" spans="3:6" x14ac:dyDescent="0.3">
      <c r="C101" s="2"/>
      <c r="D101" s="2"/>
      <c r="E101" s="2"/>
      <c r="F101" s="2"/>
    </row>
    <row r="102" spans="3:6" x14ac:dyDescent="0.3">
      <c r="C102" s="2"/>
      <c r="D102" s="2"/>
      <c r="E102" s="2"/>
      <c r="F102" s="2"/>
    </row>
    <row r="103" spans="3:6" x14ac:dyDescent="0.3">
      <c r="C103" s="2"/>
      <c r="D103" s="2"/>
      <c r="E103" s="2"/>
      <c r="F103" s="2"/>
    </row>
    <row r="104" spans="3:6" x14ac:dyDescent="0.3">
      <c r="C104" s="2"/>
      <c r="D104" s="2"/>
      <c r="E104" s="2"/>
      <c r="F104" s="2"/>
    </row>
    <row r="105" spans="3:6" x14ac:dyDescent="0.3">
      <c r="C105" s="2"/>
      <c r="D105" s="2"/>
      <c r="E105" s="2"/>
      <c r="F105" s="2"/>
    </row>
    <row r="106" spans="3:6" x14ac:dyDescent="0.3">
      <c r="C106" s="2"/>
      <c r="D106" s="2"/>
      <c r="E106" s="2"/>
      <c r="F106" s="2"/>
    </row>
    <row r="107" spans="3:6" x14ac:dyDescent="0.3">
      <c r="C107" s="2"/>
      <c r="D107" s="2"/>
      <c r="E107" s="2"/>
      <c r="F107" s="2"/>
    </row>
    <row r="108" spans="3:6" x14ac:dyDescent="0.3">
      <c r="C108" s="2"/>
      <c r="D108" s="2"/>
      <c r="E108" s="2"/>
      <c r="F108" s="2"/>
    </row>
    <row r="109" spans="3:6" x14ac:dyDescent="0.3">
      <c r="C109" s="2"/>
      <c r="D109" s="2"/>
      <c r="E109" s="2"/>
      <c r="F109" s="2"/>
    </row>
    <row r="110" spans="3:6" x14ac:dyDescent="0.3">
      <c r="C110" s="2"/>
      <c r="D110" s="2"/>
      <c r="E110" s="2"/>
      <c r="F110" s="2"/>
    </row>
    <row r="111" spans="3:6" x14ac:dyDescent="0.3">
      <c r="C111" s="2"/>
      <c r="D111" s="2"/>
      <c r="E111" s="2"/>
      <c r="F111" s="2"/>
    </row>
    <row r="112" spans="3:6" x14ac:dyDescent="0.3">
      <c r="C112" s="2"/>
      <c r="D112" s="2"/>
      <c r="E112" s="2"/>
      <c r="F112" s="2"/>
    </row>
    <row r="113" spans="3:6" x14ac:dyDescent="0.3">
      <c r="C113" s="2"/>
      <c r="D113" s="2"/>
      <c r="E113" s="2"/>
      <c r="F113" s="2"/>
    </row>
  </sheetData>
  <pageMargins left="0.7" right="0.7" top="0.75" bottom="0.75" header="0.3" footer="0.3"/>
  <pageSetup paperSize="9" scale="3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81FEB-251A-4F87-9830-F0E1A278E3DC}">
  <dimension ref="A1"/>
  <sheetViews>
    <sheetView topLeftCell="A13" workbookViewId="0">
      <selection activeCell="B2" sqref="B2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Balans</vt:lpstr>
      <vt:lpstr>Te kennen termen</vt:lpstr>
      <vt:lpstr>Exploitatie rekening</vt:lpstr>
      <vt:lpstr>Financiering balans</vt:lpstr>
      <vt:lpstr>Afschrijving</vt:lpstr>
      <vt:lpstr>Projectadministratie</vt:lpstr>
      <vt:lpstr>Ondernemingsvorm</vt:lpstr>
      <vt:lpstr>H6 SWOT en marketing</vt:lpstr>
      <vt:lpstr>Portfolio opdracht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Bram Van den Boom.</dc:creator>
  <cp:lastModifiedBy>Henri van Son</cp:lastModifiedBy>
  <cp:lastPrinted>2020-09-18T09:34:27Z</cp:lastPrinted>
  <dcterms:created xsi:type="dcterms:W3CDTF">2020-08-31T08:18:00Z</dcterms:created>
  <dcterms:modified xsi:type="dcterms:W3CDTF">2021-10-07T14:16:49Z</dcterms:modified>
</cp:coreProperties>
</file>