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ttps://vocampus-my.sharepoint.com/personal/g_klaassen_kandinskycollege_nl/Documents/HU/Schoolbiologie/Opdracht PTA/"/>
    </mc:Choice>
  </mc:AlternateContent>
  <xr:revisionPtr revIDLastSave="0" documentId="8_{64A1874E-A87A-44D6-A1C4-D12E5858325C}" xr6:coauthVersionLast="47" xr6:coauthVersionMax="47" xr10:uidLastSave="{00000000-0000-0000-0000-000000000000}"/>
  <bookViews>
    <workbookView xWindow="-110" yWindow="-110" windowWidth="19420" windowHeight="10300" firstSheet="1" activeTab="2" xr2:uid="{00000000-000D-0000-FFFF-FFFF00000000}"/>
  </bookViews>
  <sheets>
    <sheet name="Ak" sheetId="1" r:id="rId1"/>
    <sheet name="BEC" sheetId="13" r:id="rId2"/>
    <sheet name="Bi" sheetId="2" r:id="rId3"/>
    <sheet name="Chi" sheetId="36" r:id="rId4"/>
    <sheet name="CKV" sheetId="3" r:id="rId5"/>
    <sheet name="Du" sheetId="4" r:id="rId6"/>
    <sheet name="Ec" sheetId="5" r:id="rId7"/>
    <sheet name="EnTTO" sheetId="7" r:id="rId8"/>
    <sheet name="EnR" sheetId="39" r:id="rId9"/>
    <sheet name="Fa" sheetId="8" r:id="rId10"/>
    <sheet name="Gs" sheetId="9" r:id="rId11"/>
    <sheet name="GPT" sheetId="37" r:id="rId12"/>
    <sheet name="Lo" sheetId="10" r:id="rId13"/>
    <sheet name="Lv" sheetId="12" r:id="rId14"/>
    <sheet name="MAW" sheetId="35" r:id="rId15"/>
    <sheet name="MLR" sheetId="14" r:id="rId16"/>
    <sheet name="MLTTO" sheetId="15" r:id="rId17"/>
    <sheet name="Na" sheetId="17" r:id="rId18"/>
    <sheet name="Netl" sheetId="18" r:id="rId19"/>
    <sheet name="schk" sheetId="16" r:id="rId20"/>
    <sheet name="NLT" sheetId="11" r:id="rId21"/>
    <sheet name="Te" sheetId="40" r:id="rId22"/>
    <sheet name="WiA" sheetId="20" r:id="rId23"/>
    <sheet name="WiB" sheetId="21" r:id="rId24"/>
    <sheet name="Blad1" sheetId="38" r:id="rId25"/>
  </sheets>
  <externalReferences>
    <externalReference r:id="rId26"/>
    <externalReference r:id="rId27"/>
    <externalReference r:id="rId28"/>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 i="40" l="1"/>
  <c r="A2" i="40"/>
  <c r="D2" i="40"/>
  <c r="K2" i="40"/>
  <c r="A4" i="40"/>
  <c r="D13" i="40"/>
  <c r="E13" i="40"/>
  <c r="A15" i="40"/>
  <c r="E21" i="40"/>
  <c r="E22" i="40"/>
  <c r="E1" i="39"/>
  <c r="A2" i="39"/>
  <c r="D2" i="39"/>
  <c r="K2" i="39"/>
  <c r="A4" i="39"/>
  <c r="D13" i="39"/>
  <c r="E13" i="39"/>
  <c r="A15" i="39"/>
  <c r="E21" i="39"/>
  <c r="E22" i="39"/>
  <c r="E13" i="5"/>
  <c r="D13" i="5"/>
  <c r="E13" i="35"/>
  <c r="E21" i="37" l="1"/>
  <c r="A15" i="37"/>
  <c r="E13" i="37"/>
  <c r="D13" i="37"/>
  <c r="A4" i="37"/>
  <c r="K2" i="37"/>
  <c r="D2" i="37"/>
  <c r="A2" i="37"/>
  <c r="E1" i="37"/>
  <c r="E22" i="37" l="1"/>
  <c r="E13" i="36"/>
  <c r="D13" i="36"/>
  <c r="E21" i="36" l="1"/>
  <c r="A15" i="36"/>
  <c r="E22" i="36"/>
  <c r="A4" i="36"/>
  <c r="K2" i="36"/>
  <c r="D2" i="36"/>
  <c r="A2" i="36"/>
  <c r="E1" i="36"/>
  <c r="D13" i="11" l="1"/>
  <c r="E13" i="11"/>
  <c r="E21" i="35" l="1"/>
  <c r="A15" i="35"/>
  <c r="E22" i="35"/>
  <c r="D13" i="35"/>
  <c r="A4" i="35"/>
  <c r="K2" i="35"/>
  <c r="D2" i="35"/>
  <c r="A2" i="35"/>
  <c r="E1" i="35"/>
  <c r="A2" i="21" l="1"/>
  <c r="A2" i="20"/>
  <c r="A2" i="16"/>
  <c r="A2" i="15"/>
  <c r="A2" i="14"/>
  <c r="A2" i="12"/>
  <c r="A2" i="11"/>
  <c r="A2" i="18"/>
  <c r="A2" i="17"/>
  <c r="A2" i="10"/>
  <c r="A2" i="9"/>
  <c r="A2" i="8"/>
  <c r="A2" i="7"/>
  <c r="A2" i="5"/>
  <c r="A2" i="4"/>
  <c r="A2" i="3"/>
  <c r="A2" i="2"/>
  <c r="A2" i="13"/>
  <c r="D2" i="21"/>
  <c r="D2" i="20"/>
  <c r="D2" i="16"/>
  <c r="D2" i="15"/>
  <c r="D2" i="14"/>
  <c r="D2" i="12"/>
  <c r="D2" i="11"/>
  <c r="D2" i="18"/>
  <c r="D2" i="17"/>
  <c r="D2" i="10"/>
  <c r="D2" i="9"/>
  <c r="D2" i="8"/>
  <c r="D2" i="7"/>
  <c r="D2" i="5"/>
  <c r="D2" i="4"/>
  <c r="D2" i="3"/>
  <c r="D2" i="2"/>
  <c r="D2" i="13"/>
  <c r="E21" i="21"/>
  <c r="A15" i="21"/>
  <c r="E13" i="21"/>
  <c r="E22" i="21" s="1"/>
  <c r="D13" i="21"/>
  <c r="A4" i="21"/>
  <c r="K2" i="21"/>
  <c r="E1" i="21"/>
  <c r="E21" i="20"/>
  <c r="A15" i="20"/>
  <c r="E13" i="20"/>
  <c r="D13" i="20"/>
  <c r="A4" i="20"/>
  <c r="K2" i="20"/>
  <c r="E1" i="20"/>
  <c r="E21" i="16"/>
  <c r="A15" i="16"/>
  <c r="E13" i="16"/>
  <c r="D13" i="16"/>
  <c r="A4" i="16"/>
  <c r="K2" i="16"/>
  <c r="E1" i="16"/>
  <c r="E21" i="15"/>
  <c r="A15" i="15"/>
  <c r="E13" i="15"/>
  <c r="D13" i="15"/>
  <c r="A4" i="15"/>
  <c r="K2" i="15"/>
  <c r="E1" i="15"/>
  <c r="E21" i="14"/>
  <c r="A15" i="14"/>
  <c r="E13" i="14"/>
  <c r="D13" i="14"/>
  <c r="A4" i="14"/>
  <c r="K2" i="14"/>
  <c r="E1" i="14"/>
  <c r="E21" i="13"/>
  <c r="A15" i="13"/>
  <c r="E13" i="13"/>
  <c r="D13" i="13"/>
  <c r="A4" i="13"/>
  <c r="K2" i="13"/>
  <c r="E1" i="13"/>
  <c r="E21" i="12"/>
  <c r="A15" i="12"/>
  <c r="E13" i="12"/>
  <c r="D13" i="12"/>
  <c r="A4" i="12"/>
  <c r="K2" i="12"/>
  <c r="E1" i="12"/>
  <c r="E21" i="18"/>
  <c r="A15" i="18"/>
  <c r="E13" i="18"/>
  <c r="D13" i="18"/>
  <c r="A4" i="18"/>
  <c r="K2" i="18"/>
  <c r="E1" i="18"/>
  <c r="E21" i="17"/>
  <c r="A15" i="17"/>
  <c r="E13" i="17"/>
  <c r="D13" i="17"/>
  <c r="A4" i="17"/>
  <c r="K2" i="17"/>
  <c r="E1" i="17"/>
  <c r="E21" i="11"/>
  <c r="A15" i="11"/>
  <c r="A4" i="11"/>
  <c r="K2" i="11"/>
  <c r="E1" i="11"/>
  <c r="E21" i="10"/>
  <c r="A15" i="10"/>
  <c r="E13" i="10"/>
  <c r="E22" i="10" s="1"/>
  <c r="D13" i="10"/>
  <c r="A4" i="10"/>
  <c r="K2" i="10"/>
  <c r="E1" i="10"/>
  <c r="E21" i="9"/>
  <c r="E13" i="9"/>
  <c r="E22" i="9" s="1"/>
  <c r="D13" i="9"/>
  <c r="A15" i="9"/>
  <c r="A4" i="9"/>
  <c r="K2" i="9"/>
  <c r="E1" i="9"/>
  <c r="E21" i="8"/>
  <c r="A15" i="8"/>
  <c r="E13" i="8"/>
  <c r="D13" i="8"/>
  <c r="A4" i="8"/>
  <c r="K2" i="8"/>
  <c r="E1" i="8"/>
  <c r="E21" i="7"/>
  <c r="A15" i="7"/>
  <c r="E13" i="7"/>
  <c r="D13" i="7"/>
  <c r="A4" i="7"/>
  <c r="K2" i="7"/>
  <c r="E1" i="7"/>
  <c r="E21" i="5"/>
  <c r="E22" i="5" s="1"/>
  <c r="A15" i="5"/>
  <c r="A4" i="5"/>
  <c r="K2" i="5"/>
  <c r="E1" i="5"/>
  <c r="E21" i="4"/>
  <c r="A15" i="4"/>
  <c r="E13" i="4"/>
  <c r="D13" i="4"/>
  <c r="A4" i="4"/>
  <c r="K2" i="4"/>
  <c r="E1" i="4"/>
  <c r="E21" i="3"/>
  <c r="A15" i="3"/>
  <c r="E13" i="3"/>
  <c r="D13" i="3"/>
  <c r="A4" i="3"/>
  <c r="K2" i="3"/>
  <c r="E1" i="3"/>
  <c r="A15" i="2"/>
  <c r="A4" i="2"/>
  <c r="E21" i="2"/>
  <c r="E13" i="2"/>
  <c r="D13" i="2"/>
  <c r="K2" i="2"/>
  <c r="E1" i="2"/>
  <c r="E22" i="4" l="1"/>
  <c r="E22" i="8"/>
  <c r="E22" i="12"/>
  <c r="E22" i="16"/>
  <c r="E22" i="2"/>
  <c r="E22" i="3"/>
  <c r="E22" i="18"/>
  <c r="E22" i="15"/>
  <c r="E22" i="7"/>
  <c r="E22" i="17"/>
  <c r="E22" i="14"/>
  <c r="E22" i="20"/>
  <c r="E22" i="11"/>
  <c r="E22" i="13"/>
  <c r="K2" i="1"/>
  <c r="E21" i="1" l="1"/>
  <c r="D13" i="1"/>
  <c r="E13" i="1"/>
  <c r="E1" i="1"/>
  <c r="E22" i="1" l="1"/>
</calcChain>
</file>

<file path=xl/sharedStrings.xml><?xml version="1.0" encoding="utf-8"?>
<sst xmlns="http://schemas.openxmlformats.org/spreadsheetml/2006/main" count="1817" uniqueCount="529">
  <si>
    <t>Leerlaag:</t>
  </si>
  <si>
    <t>Vak:</t>
  </si>
  <si>
    <t>Versie</t>
  </si>
  <si>
    <t>Kandinsky College Nijmegen</t>
  </si>
  <si>
    <t>Havo</t>
  </si>
  <si>
    <t>Aardrijkskunde</t>
  </si>
  <si>
    <t>Cohort 2022-2024</t>
  </si>
  <si>
    <t>H4</t>
  </si>
  <si>
    <t>Periode</t>
  </si>
  <si>
    <t>Inhoud Toets / PO</t>
  </si>
  <si>
    <t>Overgang</t>
  </si>
  <si>
    <t>Dossier</t>
  </si>
  <si>
    <t>duur</t>
  </si>
  <si>
    <t>Herk.</t>
  </si>
  <si>
    <t>Eindtermen</t>
  </si>
  <si>
    <r>
      <t xml:space="preserve">Bijzonderheden </t>
    </r>
    <r>
      <rPr>
        <i/>
        <sz val="10"/>
        <rFont val="Arial"/>
        <family val="2"/>
      </rPr>
      <t>(vorm, hulpmiddelen,.)</t>
    </r>
  </si>
  <si>
    <t>2022-2023</t>
  </si>
  <si>
    <t>1TT</t>
  </si>
  <si>
    <t>Opdracht Mexico - VS</t>
  </si>
  <si>
    <t>nvt</t>
  </si>
  <si>
    <t>nee</t>
  </si>
  <si>
    <t>B</t>
  </si>
  <si>
    <t>1TW</t>
  </si>
  <si>
    <t>Eindtoets Arm en rijk</t>
  </si>
  <si>
    <t xml:space="preserve">Atlas. </t>
  </si>
  <si>
    <t>2TT</t>
  </si>
  <si>
    <t>Toets atlasvaardigheden</t>
  </si>
  <si>
    <t>A</t>
  </si>
  <si>
    <t>2TW</t>
  </si>
  <si>
    <t>Deeltoets systeem aarde</t>
  </si>
  <si>
    <t>C</t>
  </si>
  <si>
    <t>3TT</t>
  </si>
  <si>
    <t>3TW</t>
  </si>
  <si>
    <t>Eindtoets systeem aarde</t>
  </si>
  <si>
    <t>4TT</t>
  </si>
  <si>
    <t>Praktische opdracht het Middellandse Zeegebied</t>
  </si>
  <si>
    <t>A, B, C</t>
  </si>
  <si>
    <t>Geografisch onderzoek, samenwerken in twee- of drietal mag</t>
  </si>
  <si>
    <t>4TW</t>
  </si>
  <si>
    <t>Eindtoets overleven in Europa</t>
  </si>
  <si>
    <t>B, C</t>
  </si>
  <si>
    <t>Totaal</t>
  </si>
  <si>
    <t>H5</t>
  </si>
  <si>
    <t>herk.</t>
  </si>
  <si>
    <t>Bijzonderheden (duur, vorm..)</t>
  </si>
  <si>
    <t>2023-2024</t>
  </si>
  <si>
    <t>5TT</t>
  </si>
  <si>
    <t>5TW</t>
  </si>
  <si>
    <t>Deeltoets Wonen in Nederland</t>
  </si>
  <si>
    <t>ja</t>
  </si>
  <si>
    <t>E</t>
  </si>
  <si>
    <t>Atlas.</t>
  </si>
  <si>
    <t>6TT</t>
  </si>
  <si>
    <t>Praktische opdracht Wonen in Nederland</t>
  </si>
  <si>
    <t>Onderzoeksopdracht water en stad</t>
  </si>
  <si>
    <t>6TW</t>
  </si>
  <si>
    <t>Eindtoets Wonen in Nederland</t>
  </si>
  <si>
    <t>7TT</t>
  </si>
  <si>
    <t>7TW</t>
  </si>
  <si>
    <t>Eindtoets Brazilië + Systeem aarde + Arm en rijk</t>
  </si>
  <si>
    <t>B, C, D</t>
  </si>
  <si>
    <t>Bedrijfseconomie</t>
  </si>
  <si>
    <t>Financiële Zelfredzaamheid</t>
  </si>
  <si>
    <t>Nee</t>
  </si>
  <si>
    <t>Deels B en D</t>
  </si>
  <si>
    <t>Voor alle toetsen geldt: niet-grafische rekenmachine toegestaan</t>
  </si>
  <si>
    <t>Deels B1</t>
  </si>
  <si>
    <t>Deels: B1, D2</t>
  </si>
  <si>
    <t>Bedrijf starten+ Financiele Zelfredzaamheid</t>
  </si>
  <si>
    <t>Deels: B1 – B2 – B3 – D2</t>
  </si>
  <si>
    <t>Bedrijf starten</t>
  </si>
  <si>
    <t>*Nee</t>
  </si>
  <si>
    <t>Deels: B2 – B3 – F1 - F2</t>
  </si>
  <si>
    <t xml:space="preserve">Bedrijf starten </t>
  </si>
  <si>
    <t>Deels: B2 – B3– B4 - F1 - F2</t>
  </si>
  <si>
    <t>Personeelsbeleid IO</t>
  </si>
  <si>
    <t>A, deels: B2 - B4, C, H</t>
  </si>
  <si>
    <t>Marktveroveringen, Bedrijf Starten, Personeelsbeleid IO</t>
  </si>
  <si>
    <t>A, Deels: B - C – D - E - F</t>
  </si>
  <si>
    <t>Onderneem het zelf + CE lesstof havo 4</t>
  </si>
  <si>
    <t>Ja</t>
  </si>
  <si>
    <t>A – B – D - E - F</t>
  </si>
  <si>
    <t>Financiering en Verslaggeving</t>
  </si>
  <si>
    <t>A, D, F en G</t>
  </si>
  <si>
    <t xml:space="preserve">Het Resultaat </t>
  </si>
  <si>
    <t>A, B, C, D, E, F en G</t>
  </si>
  <si>
    <t>Biologie</t>
  </si>
  <si>
    <t>Practicumdossier: onderzoek en verslaglegging</t>
  </si>
  <si>
    <t>A1 t/m A16</t>
  </si>
  <si>
    <t>Praktische opdracht + verslag</t>
  </si>
  <si>
    <t>PW 4H thema 1</t>
  </si>
  <si>
    <t xml:space="preserve">A5, A11, A14, </t>
  </si>
  <si>
    <t>SO's 4H thema 3; gemiddelde</t>
  </si>
  <si>
    <t>E4</t>
  </si>
  <si>
    <t>Steeds ca. 20 minuten per SO, 3 So's, weging elke So 1x</t>
  </si>
  <si>
    <t>PW 4H thema 2 + thema 3</t>
  </si>
  <si>
    <t>D3, E2, E3, E4</t>
  </si>
  <si>
    <t>PW 4H thema 5 + 6</t>
  </si>
  <si>
    <t>B2, B5, B6, B7, D2</t>
  </si>
  <si>
    <t>P.O. ecologiedag (onderzoek + verslag)</t>
  </si>
  <si>
    <t>A1, A2, A3, A5, A6, A8, A9, A10, A12, C3, D4</t>
  </si>
  <si>
    <t>PW 4H thema 7</t>
  </si>
  <si>
    <t>A7, A12, A14, B8, C2, C3, D4</t>
  </si>
  <si>
    <t>Afgenomen in H4</t>
  </si>
  <si>
    <t>PTA-toets 5H thema 1 + thema 2 + thema 6</t>
  </si>
  <si>
    <t>B1, B2, B3, B5, C1, C2, D1, E1</t>
  </si>
  <si>
    <t>PTA-toets 5H thema 3 + thema 4 + thema 5</t>
  </si>
  <si>
    <t>A14, B2, B3, B4,</t>
  </si>
  <si>
    <t>P.O. bloed en afweer</t>
  </si>
  <si>
    <t>A1, A2, A4, A5, A6, A8, B3, B5</t>
  </si>
  <si>
    <t>Praktische opdracht</t>
  </si>
  <si>
    <t>PTA-toets 4H thema 4 + thema 5 + thema 6 + thema 7</t>
  </si>
  <si>
    <t>A7, A12, A14, B3, B4, B6, B7, B8, C3, D2, D4, F3</t>
  </si>
  <si>
    <t>Chinees</t>
  </si>
  <si>
    <t>SE Chinese literatuur</t>
  </si>
  <si>
    <t>e1</t>
  </si>
  <si>
    <t>Literatuurdossier</t>
  </si>
  <si>
    <t>Toets vocabulaire</t>
  </si>
  <si>
    <t>60m</t>
  </si>
  <si>
    <t>a d1</t>
  </si>
  <si>
    <t>Spreekvaardigheid</t>
  </si>
  <si>
    <t>15m</t>
  </si>
  <si>
    <t>c1 c2</t>
  </si>
  <si>
    <t>Mondeling</t>
  </si>
  <si>
    <t>Schrijfvaardigheid</t>
  </si>
  <si>
    <t>d2</t>
  </si>
  <si>
    <t>Digitaal, op laptop</t>
  </si>
  <si>
    <t>SE Chinese cultuur</t>
  </si>
  <si>
    <t>e2</t>
  </si>
  <si>
    <t>Inlever-essay</t>
  </si>
  <si>
    <t>Formatief herkansbaar in periode 6</t>
  </si>
  <si>
    <t>SE spreekvaardigheid</t>
  </si>
  <si>
    <t>SE luistervaardigheid</t>
  </si>
  <si>
    <t>b</t>
  </si>
  <si>
    <t>Luistertoets</t>
  </si>
  <si>
    <t>SE leesvaardigheid</t>
  </si>
  <si>
    <t>a</t>
  </si>
  <si>
    <t>SE schrijfvaardigheid</t>
  </si>
  <si>
    <t>d1 d2</t>
  </si>
  <si>
    <t>CKV</t>
  </si>
  <si>
    <t>CZP1: Kunstautobiografie</t>
  </si>
  <si>
    <t xml:space="preserve">Voor alle CKV-opdrachten geldt: </t>
  </si>
  <si>
    <t>DISCAP1: Film</t>
  </si>
  <si>
    <t>ja*</t>
  </si>
  <si>
    <t>ongeoorloofd te laat levert een lagere beoordeling op. Zie beoordelingsmodel.</t>
  </si>
  <si>
    <t>DISCAP2: Streetart/muziek</t>
  </si>
  <si>
    <t>Groepsopdracht</t>
  </si>
  <si>
    <t>DISCAP3: Architectuur</t>
  </si>
  <si>
    <t>Onderzoek: Festival</t>
  </si>
  <si>
    <t>Opdracht in tweetallen.</t>
  </si>
  <si>
    <t>CZP2: Reflectie</t>
  </si>
  <si>
    <t>D</t>
  </si>
  <si>
    <t xml:space="preserve">Als CZP2 hoger is dan CZP1, dan wordt CZP1 een formatief cijfer en telt CZP2 voor 30% mee. </t>
  </si>
  <si>
    <t xml:space="preserve">* van deze CKV-opdrachten mag je er aan het einde van H4 één herkansen.			</t>
  </si>
  <si>
    <t>Duits</t>
  </si>
  <si>
    <t>luistervaardigheid</t>
  </si>
  <si>
    <t>60 m</t>
  </si>
  <si>
    <t>schrijfvaardigheid</t>
  </si>
  <si>
    <t>gebruik van woordenboeken toegestaan</t>
  </si>
  <si>
    <t>grammatica + woorden K1</t>
  </si>
  <si>
    <t>30 m</t>
  </si>
  <si>
    <t xml:space="preserve"> 1 boek + 3 korte verhalen</t>
  </si>
  <si>
    <t>schrijven, woordenboeken toegestaan</t>
  </si>
  <si>
    <t>woorden + grammatika K2</t>
  </si>
  <si>
    <t>20 m</t>
  </si>
  <si>
    <t xml:space="preserve">schriftelijk </t>
  </si>
  <si>
    <t>spreekvaardigheid Goethe A2+</t>
  </si>
  <si>
    <t>15 m</t>
  </si>
  <si>
    <t>mondeling</t>
  </si>
  <si>
    <t>grammatica + woorden K 3</t>
  </si>
  <si>
    <t>leesvaardigheid</t>
  </si>
  <si>
    <t>basiswoordenschat deel 1 (300 woorden)</t>
  </si>
  <si>
    <t>A, B, C, D</t>
  </si>
  <si>
    <t>schriftelijk (NL/D)</t>
  </si>
  <si>
    <t xml:space="preserve"> 3 boeken</t>
  </si>
  <si>
    <t>schriftelijk</t>
  </si>
  <si>
    <t>SE luisteren</t>
  </si>
  <si>
    <t>SE Spreken(Goethe B1)</t>
  </si>
  <si>
    <t>C en F</t>
  </si>
  <si>
    <t>extra lokaal+extra surveillant (inlezen 15 minuten)</t>
  </si>
  <si>
    <t>basiswoordenschat deel 2 (300 woorden)</t>
  </si>
  <si>
    <t>100 m</t>
  </si>
  <si>
    <t>schriftelijk , gebruik van een woordenboek toegestaan</t>
  </si>
  <si>
    <t>Economie</t>
  </si>
  <si>
    <t>Schaarste en Ruil</t>
  </si>
  <si>
    <t>n.v.t</t>
  </si>
  <si>
    <t>Domein A, B en C</t>
  </si>
  <si>
    <t>Vraag &amp; Aanbod</t>
  </si>
  <si>
    <t>Normale rekenmachine, in de les</t>
  </si>
  <si>
    <t>Marktvormen &amp; falen</t>
  </si>
  <si>
    <t>Domein A, D en J</t>
  </si>
  <si>
    <t>Normale rekenmachine, in deles</t>
  </si>
  <si>
    <t>Ruilen over tijd</t>
  </si>
  <si>
    <t>Domein A en E</t>
  </si>
  <si>
    <t>Normale rekenmachine, tijdens de les</t>
  </si>
  <si>
    <t>Normale rekenmachine, in de toetsweek</t>
  </si>
  <si>
    <t>Engels TTO</t>
  </si>
  <si>
    <t xml:space="preserve">Overgangscijfer is het gewogen gemiddelde van </t>
  </si>
  <si>
    <t>Domeinen A t/m E</t>
  </si>
  <si>
    <t>maximaal 8 vaardigheids-, literatuur-, en/ of woordenschat-</t>
  </si>
  <si>
    <t>toetsen waarvan maximaal 2 per periode.</t>
  </si>
  <si>
    <t>Domein C</t>
  </si>
  <si>
    <t>15 minuten mondeling individueel</t>
  </si>
  <si>
    <t>Toets Vocabulary/ Reading</t>
  </si>
  <si>
    <t>Domein A</t>
  </si>
  <si>
    <t>Kijk- en Luistervaardigheid</t>
  </si>
  <si>
    <t>Domein B</t>
  </si>
  <si>
    <t>Domein E</t>
  </si>
  <si>
    <t>Domein D</t>
  </si>
  <si>
    <t>120 minuten handgeschreven</t>
  </si>
  <si>
    <t>Engels Regulier</t>
  </si>
  <si>
    <t>Of Course unit 1 </t>
  </si>
  <si>
    <t xml:space="preserve">Cito reading </t>
  </si>
  <si>
    <t>KLV</t>
  </si>
  <si>
    <t>Of Course unit 2 and 3</t>
  </si>
  <si>
    <t>Of Course unit 4 and 5</t>
  </si>
  <si>
    <t>Literature &amp; culture portfolio (writing &amp; speaking)</t>
  </si>
  <si>
    <t>Exam vocabulary</t>
  </si>
  <si>
    <t>Writing</t>
  </si>
  <si>
    <t>Domein D &amp; F</t>
  </si>
  <si>
    <t>Cito reading</t>
  </si>
  <si>
    <t>Speaking</t>
  </si>
  <si>
    <t>Domein C &amp; E</t>
  </si>
  <si>
    <t>Frans</t>
  </si>
  <si>
    <t>Vocabulaire hfst. 1</t>
  </si>
  <si>
    <t>Schrijftoets A2</t>
  </si>
  <si>
    <t>Vocabulaire hfst. 2</t>
  </si>
  <si>
    <t>Vocabulaire hfst. 4</t>
  </si>
  <si>
    <t>Leestoets</t>
  </si>
  <si>
    <t>Vocabulaire hfst. 5</t>
  </si>
  <si>
    <t>Spreektoets</t>
  </si>
  <si>
    <t>Domein C1+C2</t>
  </si>
  <si>
    <t>Examenvocabulaire</t>
  </si>
  <si>
    <t>max. twee keer herkansbaar</t>
  </si>
  <si>
    <t>Literatuur modern1</t>
  </si>
  <si>
    <t>Literatuur modern2</t>
  </si>
  <si>
    <t>Schrijftoets</t>
  </si>
  <si>
    <t>herkansbaar na toetsweek 2</t>
  </si>
  <si>
    <t>herkansbaar na toetsweek 3</t>
  </si>
  <si>
    <t>Domein C1+C2+F</t>
  </si>
  <si>
    <t>Geschiedenis</t>
  </si>
  <si>
    <t>historisch dossier</t>
  </si>
  <si>
    <t>ABC</t>
  </si>
  <si>
    <t xml:space="preserve">Formatieve beoordeling: onvoldoende, voldoende, goed			</t>
  </si>
  <si>
    <t xml:space="preserve">SE tijdvak 1 t/m 3 (prehistorie, oudheid, middeleeuwen) </t>
  </si>
  <si>
    <t>AB</t>
  </si>
  <si>
    <t>SE tijdvak 4 en 5 (Middeleeuwen / vroegmoderne tijd I)</t>
  </si>
  <si>
    <t>Formatieve beoordeling: onvoldoende, voldoende, goed</t>
  </si>
  <si>
    <t xml:space="preserve">SE tijdvak 5 en 6  (vroegmoderne tijd ) </t>
  </si>
  <si>
    <t xml:space="preserve">Doorlopend opgebouwd dossier bestaat uit diverse verwerkingsopdrachten. </t>
  </si>
  <si>
    <t>SE tijdvak 7 en 8 (vroegmoderne tijd, moderne tijd)</t>
  </si>
  <si>
    <t>Historisch Overzicht: Kenmerkende Aspecten tijdvak 5t/m8</t>
  </si>
  <si>
    <t>Toets in een lesuur</t>
  </si>
  <si>
    <t>SE Thema Rechtsstaat en Democratie</t>
  </si>
  <si>
    <t>ABD</t>
  </si>
  <si>
    <t>Katern Rechtsstaat en Democratie</t>
  </si>
  <si>
    <t xml:space="preserve">SE twintigste eeuw Tijdvak 9 en 10 </t>
  </si>
  <si>
    <t>Vakexcursie</t>
  </si>
  <si>
    <t>DE</t>
  </si>
  <si>
    <t>Verplicht Handelingsdeel</t>
  </si>
  <si>
    <t>SE Historische Contexten</t>
  </si>
  <si>
    <t>Katern Het Britse Rijk 1585-1900, Duitsland 1918-1991, Nederland 1948-2008</t>
  </si>
  <si>
    <t>Global Perspectives TTO</t>
  </si>
  <si>
    <t>Introductionary assignment; Speech</t>
  </si>
  <si>
    <t xml:space="preserve">n.v.t. </t>
  </si>
  <si>
    <t>practical assignment</t>
  </si>
  <si>
    <t>Research on social,political ethical issue</t>
  </si>
  <si>
    <t>Perspectives and Documentary(mockumentary)</t>
  </si>
  <si>
    <t>Newspaper article or letter to prime minister</t>
  </si>
  <si>
    <t>In Havo 5 TTO no Global Perspectives</t>
  </si>
  <si>
    <t>Lichamelijke opvoeding</t>
  </si>
  <si>
    <t>Sportorientatie: deelname fitness, spinning en circuitraining.</t>
  </si>
  <si>
    <t>Domein: A1, B2, D4,  E5</t>
  </si>
  <si>
    <t>Algemeen: motivatie en inzet. (inspanningsplicht en aanwezigheidsplicht)</t>
  </si>
  <si>
    <t>A1, B2</t>
  </si>
  <si>
    <t xml:space="preserve">Sportdag: Verplichte deelname </t>
  </si>
  <si>
    <t>A1</t>
  </si>
  <si>
    <t>Zelf lesgeven: Verplicht lesgeven in groepsverband</t>
  </si>
  <si>
    <t>C3 en D4</t>
  </si>
  <si>
    <t>- minimaal twee door de leerling te kiezen rollen van instructeur,</t>
  </si>
  <si>
    <t xml:space="preserve">coach/begeleider, scheidsrechter/jurylid en organisator. </t>
  </si>
  <si>
    <t xml:space="preserve">Motivatie, inspanningsplicht en aanwezigheidsplicht </t>
  </si>
  <si>
    <t>A1 en B2</t>
  </si>
  <si>
    <t>Levensbeschouwing</t>
  </si>
  <si>
    <t>Uitwerken hoofdstuk uit Wijs Worden</t>
  </si>
  <si>
    <t>Uitwerken opdracht inspirerende personen</t>
  </si>
  <si>
    <t>Uitwerken ethische analyse</t>
  </si>
  <si>
    <t>Maatschappijwetenschappen</t>
  </si>
  <si>
    <t>Inleiding + De samenleving en het individu</t>
  </si>
  <si>
    <t>A2, B1, D1</t>
  </si>
  <si>
    <t>Inleiding + De samenleving en het individu , bindingen</t>
  </si>
  <si>
    <t>A2, A3, B1, D1, D3</t>
  </si>
  <si>
    <t xml:space="preserve">schriftelijk			</t>
  </si>
  <si>
    <t>De samenleving en bindingen</t>
  </si>
  <si>
    <t>A2, A3, B1, D1</t>
  </si>
  <si>
    <t>Samenleving en individu, bindingen, verschillen</t>
  </si>
  <si>
    <t>A2, A3, B, D</t>
  </si>
  <si>
    <t xml:space="preserve"> </t>
  </si>
  <si>
    <t xml:space="preserve">PO Onderzoeksvaardigheden over (soc. actualiteit) </t>
  </si>
  <si>
    <t>A1 A2 A3, F1, F2</t>
  </si>
  <si>
    <t>praktische opdracht</t>
  </si>
  <si>
    <t>Samenleving en individu, bindingen, verschillen, politiek theorie en praktijk</t>
  </si>
  <si>
    <t>A2, A3, B2, C2, C3, D2, D4, E1, E2</t>
  </si>
  <si>
    <t>Vorming + deel herhaling van Havo 4</t>
  </si>
  <si>
    <t>A2, B1, C1, E2</t>
  </si>
  <si>
    <t>schriftelijke  toets</t>
  </si>
  <si>
    <t>PO Onderzoeksvaardigheden over politieke actualiteit</t>
  </si>
  <si>
    <t>n.v.t.</t>
  </si>
  <si>
    <t>A1, A2, A3, B2, D2, G</t>
  </si>
  <si>
    <t>Vorming en Verhouding + deel herhaling van Havo 4</t>
  </si>
  <si>
    <t>A2, B1, B2, B3, B4, C, D, E</t>
  </si>
  <si>
    <t>Vorming + Verhouding + Binding + herhaling Havo 4</t>
  </si>
  <si>
    <t>Maatschappijleer regulier</t>
  </si>
  <si>
    <t>Wat is maatschappijleer? + Rechtsstaat t/m par 3</t>
  </si>
  <si>
    <t>A2, B1</t>
  </si>
  <si>
    <t>Rechtsstaat</t>
  </si>
  <si>
    <t>B1, B2, B3</t>
  </si>
  <si>
    <t>Parlementaire democratie</t>
  </si>
  <si>
    <t>C1, C2, C3</t>
  </si>
  <si>
    <t>Pluriforme Samenleving</t>
  </si>
  <si>
    <t>E1, E2, E3, E4</t>
  </si>
  <si>
    <t>Praktische Opdracht Verzorgingsstaat</t>
  </si>
  <si>
    <t>A1, D1, D3, D3,D4</t>
  </si>
  <si>
    <t>OPTIONEEL: herkansing van 1 van de 4 toetsen (hoogste cijfer telt)</t>
  </si>
  <si>
    <t>Maatschappijleer TTO</t>
  </si>
  <si>
    <t>Student can resit one of the written tests at the end of the school year</t>
  </si>
  <si>
    <t>Introduction social studies + Rule of law</t>
  </si>
  <si>
    <t>Written test</t>
  </si>
  <si>
    <t>Rule of law</t>
  </si>
  <si>
    <t>Parliamentary Democracy</t>
  </si>
  <si>
    <t>Practical assignment welfare state</t>
  </si>
  <si>
    <t>A1, D1, D2, D3, D4</t>
  </si>
  <si>
    <t>Practical assignment</t>
  </si>
  <si>
    <t>Pluralist society</t>
  </si>
  <si>
    <t>Natuurkunde</t>
  </si>
  <si>
    <t>SO + PO Elektriciteit</t>
  </si>
  <si>
    <t>domeinen A, G1, I1</t>
  </si>
  <si>
    <t>Beide (So en PO) tellen 50% mee voor eindcijfer</t>
  </si>
  <si>
    <t>Hst.1 Elektriciteit + Vaardigheden</t>
  </si>
  <si>
    <t>domeinen A, G1</t>
  </si>
  <si>
    <t>SO + PO Bewegen</t>
  </si>
  <si>
    <t>domeinen A, C1, I1</t>
  </si>
  <si>
    <t>Hst.2 Bewegen + Vaardigheden</t>
  </si>
  <si>
    <t>domeinen A, C1</t>
  </si>
  <si>
    <t>SO + PO periode 3</t>
  </si>
  <si>
    <t>domeinen B2, A, I1</t>
  </si>
  <si>
    <t>Hst.5 Straling + Keuze katern 1</t>
  </si>
  <si>
    <t>domeinen B2, G2</t>
  </si>
  <si>
    <t>SO + PO Krachten</t>
  </si>
  <si>
    <t>domeinen C1, I1, A</t>
  </si>
  <si>
    <t>Hst.4 Krachten + Vaardigheden</t>
  </si>
  <si>
    <t>domeinen C1, A, I2</t>
  </si>
  <si>
    <t>PO periode 1 (kracht/beweging/trillingen&amp;golven)</t>
  </si>
  <si>
    <t>domeinen A, B1, C1, I1</t>
  </si>
  <si>
    <t>Hst.2, Hst.4, Hst.7</t>
  </si>
  <si>
    <t>100m</t>
  </si>
  <si>
    <t>domeinen B1, C1</t>
  </si>
  <si>
    <t>PO periode 2 (elektriciteit/arbeid/energie/vermogen/materialen)</t>
  </si>
  <si>
    <t>domeinen A, C2, D1, G1, I1</t>
  </si>
  <si>
    <t>Hst.1, Hst.8, Keuze katern 2</t>
  </si>
  <si>
    <t>domeinen C2, G1, E2</t>
  </si>
  <si>
    <t>PO periode 3 (technisch ontwerp/materialen/sterrenkunde/straling)</t>
  </si>
  <si>
    <t>domeinen A, B2, D1, D2, E1, I1, I3</t>
  </si>
  <si>
    <t>Hst.5, Hst.3, Hst.9</t>
  </si>
  <si>
    <t>domeinen B2, D1, D2, E1</t>
  </si>
  <si>
    <t>Nederlands</t>
  </si>
  <si>
    <t xml:space="preserve">boekopdracht </t>
  </si>
  <si>
    <t xml:space="preserve">E1, E2, D </t>
  </si>
  <si>
    <t>verhaalanalyse</t>
  </si>
  <si>
    <t>voordracht</t>
  </si>
  <si>
    <t xml:space="preserve">B, D </t>
  </si>
  <si>
    <t>tekstbegrip 1</t>
  </si>
  <si>
    <t xml:space="preserve">A1, A2, A3, D </t>
  </si>
  <si>
    <t>gedocumenteerd schrijven</t>
  </si>
  <si>
    <t xml:space="preserve">A1, A2, A3, C, D </t>
  </si>
  <si>
    <t>formuleren en werkwoordspelling</t>
  </si>
  <si>
    <t>mondeling leesclubduo</t>
  </si>
  <si>
    <t xml:space="preserve">B, E1, E2, D </t>
  </si>
  <si>
    <t>tekstbegrip 2</t>
  </si>
  <si>
    <t xml:space="preserve">H5NETL01: Argumenteren </t>
  </si>
  <si>
    <t>j</t>
  </si>
  <si>
    <t>H5NETL02: Voordracht</t>
  </si>
  <si>
    <t>H5NETL03: GS beschouwing</t>
  </si>
  <si>
    <t xml:space="preserve">			</t>
  </si>
  <si>
    <t>H5NETL04: Literaire Meesterproef</t>
  </si>
  <si>
    <t>n</t>
  </si>
  <si>
    <t>Voorwaarde om deel te mogen nemen aan de Literaire Meesterproef is het afronden van de drie leespractica. Deze leespractica worden afgenomen in de periode augustus tot en met februari. Leerlingen moeten deze leespractica afronden met minstens een V (op een schaal van O - V - G). Een leerling mag de opdracht blijven aanpassen en inleveren totdat deze een V (of G) waard is.</t>
  </si>
  <si>
    <t>H5NETL05: Tekstbegrip Theorie</t>
  </si>
  <si>
    <t xml:space="preserve">A1, A2, A3,  D </t>
  </si>
  <si>
    <t>Scheikunde</t>
  </si>
  <si>
    <t>Bijzonderheden (vorm, hulpmiddelen, etc.)</t>
  </si>
  <si>
    <t>H1 Atoombouw</t>
  </si>
  <si>
    <t>B1, B2</t>
  </si>
  <si>
    <t>Binas toegestaan</t>
  </si>
  <si>
    <t>H2 Rekenen in de chemie</t>
  </si>
  <si>
    <t>B1, B2, C2</t>
  </si>
  <si>
    <t xml:space="preserve">H3 Bindingstypen </t>
  </si>
  <si>
    <t>B1, B3, B4, C1, C2, D1, D4</t>
  </si>
  <si>
    <t>H4 Zouten</t>
  </si>
  <si>
    <t xml:space="preserve">B1,B3, B4, C1, C2, D1, D4 </t>
  </si>
  <si>
    <t>H5 Koolstof als basis</t>
  </si>
  <si>
    <t>A12, C1, D4</t>
  </si>
  <si>
    <t xml:space="preserve">Praktische Opdracht </t>
  </si>
  <si>
    <t>A5, A7, A8, D2, D3</t>
  </si>
  <si>
    <t>Practicum Binas toegestaan</t>
  </si>
  <si>
    <t>H6 Reacties in beweging H7 Zuren en basen</t>
  </si>
  <si>
    <t>C1, C3, C4, C6, D1</t>
  </si>
  <si>
    <t>H7 Zuren en basen H8 Redoxreacties</t>
  </si>
  <si>
    <t>A7-12 B1 B4 C1-3 E1 F3 G2</t>
  </si>
  <si>
    <t xml:space="preserve">H5 Koolstof als basis  H9 Polymeren                                     </t>
  </si>
  <si>
    <t>A5 A8 A10 A11 A12 A14 B1 B4 B5 C1 C7 C8 E1 E2 E3 G4</t>
  </si>
  <si>
    <t xml:space="preserve">2x SO gedurende het schooljaar                                                     </t>
  </si>
  <si>
    <t xml:space="preserve">H10 Chemie van het leven H11 Groenere industrie             </t>
  </si>
  <si>
    <t>A5 A7 A8 A10 A11 A12 A15 C1 C2 C4-8 D1-2 E1-3 F1-4 G1-5</t>
  </si>
  <si>
    <t xml:space="preserve"> Binas toegestaan</t>
  </si>
  <si>
    <t>Natuur, Leven &amp; Technologie</t>
  </si>
  <si>
    <t>Eindopdracht Forensisch Onderzoek</t>
  </si>
  <si>
    <t>B1 + B2 + E3</t>
  </si>
  <si>
    <t>Schriftelijk, individueel, tijdens een les</t>
  </si>
  <si>
    <t>Toets Forensisch Onderzoek</t>
  </si>
  <si>
    <t>Schriftelijk</t>
  </si>
  <si>
    <t>Eindopdracht Robotica</t>
  </si>
  <si>
    <t>B1 + B2 + E1 + E2</t>
  </si>
  <si>
    <t>Programmeren, in tweetallen</t>
  </si>
  <si>
    <t>Toets Robotica</t>
  </si>
  <si>
    <t>Eindopdracht Sportprestaties</t>
  </si>
  <si>
    <t>B1 + B2 + D + E1</t>
  </si>
  <si>
    <t>Verslag, in tweetallen, meerdere lessen</t>
  </si>
  <si>
    <t>Toets Sportprestaties</t>
  </si>
  <si>
    <t>Groepsopdracht Duurzaam en Niet Duur</t>
  </si>
  <si>
    <t>B1 + B2 + C</t>
  </si>
  <si>
    <t>Portfolio</t>
  </si>
  <si>
    <t>Eindcijfer Master Class (1 decimaal)</t>
  </si>
  <si>
    <t>Allerlei vaardigheden gedurende het hele schooljaar</t>
  </si>
  <si>
    <t>Eindopdracht Medische Beeldvorming</t>
  </si>
  <si>
    <t>Spreekbeurt, in drietallen, 8-10 min.</t>
  </si>
  <si>
    <t>Toets Medische Beeldvorming</t>
  </si>
  <si>
    <t>B1 + B2 + D + E3</t>
  </si>
  <si>
    <t>Eindopdracht Modelleren</t>
  </si>
  <si>
    <t>Verslag van experiment, meerdere lessen</t>
  </si>
  <si>
    <t>Toets Modelleren</t>
  </si>
  <si>
    <t>B1 + B2 + C + D</t>
  </si>
  <si>
    <t>Programmeren in tweetallen</t>
  </si>
  <si>
    <t>Eindopdracht Overleven in het ISS</t>
  </si>
  <si>
    <t>Schriftelijk, in tweetallen, meerdere lessen</t>
  </si>
  <si>
    <t>Toets Overleven in het ISS</t>
  </si>
  <si>
    <t>B1 + B2 + D + E2</t>
  </si>
  <si>
    <t>Tehatex</t>
  </si>
  <si>
    <t>Eindwerkstuk verantwoorden TE: 2D / HV: 3D</t>
  </si>
  <si>
    <t>Domein A1 en A2</t>
  </si>
  <si>
    <t>T60 (Blok 1 / 2)</t>
  </si>
  <si>
    <t>KGKB: Museum excursie</t>
  </si>
  <si>
    <t>incl. theoretische opdracht (Beeldaspecten - Blok 2 / 3)</t>
  </si>
  <si>
    <t>Domein B en C</t>
  </si>
  <si>
    <t>KGKB Theorie periode 3</t>
  </si>
  <si>
    <t>T60 (Blok 4 / 5)</t>
  </si>
  <si>
    <t>KGKB Theorie periode 4</t>
  </si>
  <si>
    <t>T60 (Blok 5 / 6)</t>
  </si>
  <si>
    <t>KGKB Theorie periode 5</t>
  </si>
  <si>
    <t>T60 (Blok 7 / Examentrainen / Beeldaspecten)</t>
  </si>
  <si>
    <t>Wiskunde A</t>
  </si>
  <si>
    <t>1. Rekenen</t>
  </si>
  <si>
    <t>1 les</t>
  </si>
  <si>
    <t>B1</t>
  </si>
  <si>
    <t>1. Rekenen + 2. Tabellen en grafieken + behandelde vaardigheden</t>
  </si>
  <si>
    <t>100 min</t>
  </si>
  <si>
    <t>B1, B2, C1 en C4</t>
  </si>
  <si>
    <t>5. Lineaire en exponentiële groei</t>
  </si>
  <si>
    <t>B1, C1 en C5</t>
  </si>
  <si>
    <t>5. Lineaire en exponentiële groei + 6. Grafieken en vergelijkingen + behandelde vaardigheden</t>
  </si>
  <si>
    <t>B1, B2, C2, C4 en C5</t>
  </si>
  <si>
    <t>Project Statistiek</t>
  </si>
  <si>
    <t>-</t>
  </si>
  <si>
    <t>C1, E1 t/m E5</t>
  </si>
  <si>
    <t>3. Statistische vraagstellingen + 7. Statistische verwerking zonder ICT + behandelde vaardigheden</t>
  </si>
  <si>
    <t>B2, E1 t/m E4</t>
  </si>
  <si>
    <t>4. Systematisch tellen</t>
  </si>
  <si>
    <t>B3</t>
  </si>
  <si>
    <t>4. Systematisch tellen + 8. Grafieken en veranderingen + behandelde vaardigheden</t>
  </si>
  <si>
    <t>B1 t/m B3 en D</t>
  </si>
  <si>
    <t>9. Lineaire en exponentiële formules + 11. Allerlei formules + 12. Toegepast rekenen + behandelde vaardigheden</t>
  </si>
  <si>
    <t>B1, B2, C1, C2, C4, C5</t>
  </si>
  <si>
    <t>9. Lineaire en exponentiële formules + 10. Verdelingen zonder ICT + 13. Conclusies uit data + behandelde vaardigheden</t>
  </si>
  <si>
    <t>B1, B2, C1, C4, C5, E2, E3</t>
  </si>
  <si>
    <t>Alle examenstof (inclusief 14. Formules herleiden + behandelde vaardigheden)</t>
  </si>
  <si>
    <t>120 min</t>
  </si>
  <si>
    <t>Alle domeinen (specifiek C3)</t>
  </si>
  <si>
    <t>Wiskunde B</t>
  </si>
  <si>
    <t>Vergelijkingen</t>
  </si>
  <si>
    <t>B2, C2</t>
  </si>
  <si>
    <t>Functies, grafieken, vergelijkingen en vaardigheden</t>
  </si>
  <si>
    <t>B2, B3 en C2</t>
  </si>
  <si>
    <t>Exponentiele functies</t>
  </si>
  <si>
    <t xml:space="preserve">B1, B2, C2 </t>
  </si>
  <si>
    <t>Exponentiele en logaritmische functies en vaardigheden</t>
  </si>
  <si>
    <t>Machtsfuncties</t>
  </si>
  <si>
    <t>B1, B2, B3, C2</t>
  </si>
  <si>
    <t>Machtsfuncties, functies bewerken en  vaardigheden</t>
  </si>
  <si>
    <t>B1, B2, B3 en C2</t>
  </si>
  <si>
    <t>Veranderingen</t>
  </si>
  <si>
    <t>D1, D2</t>
  </si>
  <si>
    <t>Veranderingen en vaardigheden</t>
  </si>
  <si>
    <t>C2, D1 tm D4</t>
  </si>
  <si>
    <t>Meetkunde (lijnen, afstanden en hoeken) en vaardigheden</t>
  </si>
  <si>
    <t>C1</t>
  </si>
  <si>
    <t>Periodieke functies en vaardigheden</t>
  </si>
  <si>
    <t>B1, B4</t>
  </si>
  <si>
    <t>Meetkunde (cirkels) met de gehele examenstof</t>
  </si>
  <si>
    <t>Alle domeinen</t>
  </si>
  <si>
    <t>Samenwerken en risico</t>
  </si>
  <si>
    <t>Goede tijden slechte tijden</t>
  </si>
  <si>
    <t xml:space="preserve">Welvaart en groei  </t>
  </si>
  <si>
    <t>Alle examenstof</t>
  </si>
  <si>
    <t>Domein A, D, E, F, G, H, I</t>
  </si>
  <si>
    <t>Domein A, F, G en J</t>
  </si>
  <si>
    <t>Domein A, H</t>
  </si>
  <si>
    <t>Domein A, I</t>
  </si>
  <si>
    <t xml:space="preserve">praktisch en schriftelijk; inlevermoment 2 wkn vóór de start vd toetswk </t>
  </si>
  <si>
    <t>afname verspreid over 3 lesuren Ne</t>
  </si>
  <si>
    <t>Presentatie, in viertallen</t>
  </si>
  <si>
    <t>Schrijven</t>
  </si>
  <si>
    <t>Praktijkwerk 6: Eindexamenthema - Eindwerk</t>
  </si>
  <si>
    <t>Praktijkwerk 6: Eindexamenthema - Proces</t>
  </si>
  <si>
    <t>Praktijkwerk 5: Thema opdracht</t>
  </si>
  <si>
    <t>Praktijkwerk 4: Nijmegen</t>
  </si>
  <si>
    <t>KGKB: Theorie periode 3</t>
  </si>
  <si>
    <t>Praktijkwerk 3: Grafisch</t>
  </si>
  <si>
    <t>Praktijkwerk 2: Toegepast ontwerp</t>
  </si>
  <si>
    <t>Praktijkwerk 1: Portfolio beeldaspecten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</si>
</sst>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m\ yyyy"/>
  </numFmts>
  <fonts count="31" x14ac:knownFonts="1">
    <font>
      <sz val="11"/>
      <color theme="1"/>
      <name val="Calibri"/>
      <family val="2"/>
      <scheme val="minor"/>
    </font>
    <font>
      <sz val="10"/>
      <name val="Arial"/>
      <family val="2"/>
    </font>
    <font>
      <b/>
      <i/>
      <sz val="10"/>
      <name val="Arial"/>
      <family val="2"/>
    </font>
    <font>
      <b/>
      <sz val="10"/>
      <color indexed="47"/>
      <name val="Arial"/>
      <family val="2"/>
    </font>
    <font>
      <i/>
      <sz val="10"/>
      <name val="Arial"/>
      <family val="2"/>
    </font>
    <font>
      <b/>
      <sz val="14"/>
      <name val="Arial"/>
      <family val="2"/>
    </font>
    <font>
      <sz val="12"/>
      <name val="Arial"/>
      <family val="2"/>
    </font>
    <font>
      <b/>
      <sz val="12"/>
      <name val="Arial"/>
      <family val="2"/>
    </font>
    <font>
      <b/>
      <sz val="10"/>
      <name val="Arial"/>
      <family val="2"/>
    </font>
    <font>
      <sz val="8"/>
      <name val="Arial"/>
      <family val="2"/>
    </font>
    <font>
      <sz val="10"/>
      <name val="Arial"/>
    </font>
    <font>
      <sz val="12"/>
      <name val="Arial"/>
    </font>
    <font>
      <b/>
      <i/>
      <sz val="10"/>
      <name val="Trebuchet MS"/>
    </font>
    <font>
      <b/>
      <sz val="10"/>
      <color indexed="47"/>
      <name val="Trebuchet MS"/>
    </font>
    <font>
      <i/>
      <sz val="10"/>
      <name val="Trebuchet MS"/>
    </font>
    <font>
      <sz val="11"/>
      <color theme="1"/>
      <name val="Trebuchet MS"/>
    </font>
    <font>
      <b/>
      <sz val="14"/>
      <name val="Trebuchet MS"/>
    </font>
    <font>
      <sz val="10"/>
      <name val="Trebuchet MS"/>
    </font>
    <font>
      <sz val="12"/>
      <name val="Trebuchet MS"/>
    </font>
    <font>
      <b/>
      <sz val="12"/>
      <name val="Trebuchet MS"/>
    </font>
    <font>
      <b/>
      <sz val="10"/>
      <name val="Trebuchet MS"/>
    </font>
    <font>
      <sz val="8"/>
      <name val="Trebuchet MS"/>
    </font>
    <font>
      <sz val="10"/>
      <color rgb="FFFF0000"/>
      <name val="Arial"/>
    </font>
    <font>
      <sz val="10"/>
      <color rgb="FF000000"/>
      <name val="Arial"/>
    </font>
    <font>
      <sz val="10"/>
      <color rgb="FF000000"/>
      <name val="Arial"/>
      <family val="2"/>
    </font>
    <font>
      <sz val="10"/>
      <color theme="1"/>
      <name val="Trebuchet MS"/>
    </font>
    <font>
      <b/>
      <sz val="14"/>
      <color indexed="47"/>
      <name val="Trebuchet MS"/>
    </font>
    <font>
      <sz val="12"/>
      <color theme="1"/>
      <name val="Arial"/>
      <family val="2"/>
    </font>
    <font>
      <i/>
      <sz val="10"/>
      <color theme="1"/>
      <name val="Arial"/>
      <family val="2"/>
    </font>
    <font>
      <sz val="10"/>
      <color rgb="FF000000"/>
      <name val="Arial"/>
      <charset val="1"/>
    </font>
    <font>
      <sz val="12"/>
      <color rgb="FF000000"/>
      <name val="Arial"/>
      <charset val="1"/>
    </font>
  </fonts>
  <fills count="11">
    <fill>
      <patternFill patternType="none"/>
    </fill>
    <fill>
      <patternFill patternType="gray125"/>
    </fill>
    <fill>
      <patternFill patternType="solid">
        <fgColor indexed="47"/>
        <bgColor indexed="64"/>
      </patternFill>
    </fill>
    <fill>
      <patternFill patternType="solid">
        <fgColor indexed="8"/>
        <bgColor indexed="64"/>
      </patternFill>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rgb="FFFFFF99"/>
        <bgColor indexed="64"/>
      </patternFill>
    </fill>
    <fill>
      <patternFill patternType="solid">
        <fgColor rgb="FFFFFFFF"/>
        <bgColor indexed="64"/>
      </patternFill>
    </fill>
    <fill>
      <patternFill patternType="solid">
        <fgColor rgb="FFFFFFFF"/>
        <bgColor rgb="FF000000"/>
      </patternFill>
    </fill>
    <fill>
      <patternFill patternType="solid">
        <fgColor rgb="FFFFFF99"/>
        <bgColor rgb="FF000000"/>
      </patternFill>
    </fill>
  </fills>
  <borders count="24">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000000"/>
      </bottom>
      <diagonal/>
    </border>
    <border>
      <left/>
      <right style="thin">
        <color rgb="FF000000"/>
      </right>
      <top/>
      <bottom/>
      <diagonal/>
    </border>
    <border>
      <left style="thin">
        <color rgb="FF000000"/>
      </left>
      <right/>
      <top/>
      <bottom/>
      <diagonal/>
    </border>
  </borders>
  <cellStyleXfs count="3">
    <xf numFmtId="0" fontId="0" fillId="0" borderId="0"/>
    <xf numFmtId="0" fontId="1" fillId="0" borderId="0"/>
    <xf numFmtId="9" fontId="1" fillId="0" borderId="0" applyFont="0" applyFill="0" applyBorder="0" applyAlignment="0" applyProtection="0"/>
  </cellStyleXfs>
  <cellXfs count="222">
    <xf numFmtId="0" fontId="0" fillId="0" borderId="0" xfId="0"/>
    <xf numFmtId="0" fontId="2" fillId="2" borderId="0" xfId="1" applyFont="1" applyFill="1" applyAlignment="1">
      <alignment horizontal="left"/>
    </xf>
    <xf numFmtId="0" fontId="3" fillId="2" borderId="0" xfId="1" applyFont="1" applyFill="1" applyAlignment="1" applyProtection="1">
      <alignment horizontal="left"/>
      <protection hidden="1"/>
    </xf>
    <xf numFmtId="0" fontId="4" fillId="2" borderId="0" xfId="1" applyFont="1" applyFill="1" applyAlignment="1">
      <alignment horizontal="left"/>
    </xf>
    <xf numFmtId="164" fontId="5" fillId="2" borderId="1" xfId="1" applyNumberFormat="1" applyFont="1" applyFill="1" applyBorder="1" applyAlignment="1">
      <alignment horizontal="left"/>
    </xf>
    <xf numFmtId="0" fontId="3" fillId="2" borderId="1" xfId="1" applyFont="1" applyFill="1" applyBorder="1" applyAlignment="1" applyProtection="1">
      <alignment horizontal="left"/>
      <protection hidden="1"/>
    </xf>
    <xf numFmtId="0" fontId="1" fillId="2" borderId="1" xfId="1" applyFill="1" applyBorder="1" applyAlignment="1">
      <alignment horizontal="left"/>
    </xf>
    <xf numFmtId="0" fontId="6" fillId="2" borderId="1" xfId="1" applyFont="1" applyFill="1" applyBorder="1" applyAlignment="1">
      <alignment horizontal="left"/>
    </xf>
    <xf numFmtId="0" fontId="7" fillId="3" borderId="2" xfId="1" applyFont="1" applyFill="1" applyBorder="1" applyAlignment="1">
      <alignment horizontal="center" vertical="center"/>
    </xf>
    <xf numFmtId="0" fontId="2" fillId="4" borderId="0" xfId="1" applyFont="1" applyFill="1" applyAlignment="1">
      <alignment horizontal="right"/>
    </xf>
    <xf numFmtId="0" fontId="2" fillId="4" borderId="0" xfId="1" applyFont="1" applyFill="1" applyAlignment="1">
      <alignment horizontal="left"/>
    </xf>
    <xf numFmtId="0" fontId="2" fillId="4" borderId="0" xfId="1" applyFont="1" applyFill="1" applyAlignment="1">
      <alignment horizontal="center"/>
    </xf>
    <xf numFmtId="0" fontId="1" fillId="4" borderId="0" xfId="1" applyFill="1"/>
    <xf numFmtId="0" fontId="8" fillId="4" borderId="0" xfId="1" applyFont="1" applyFill="1" applyAlignment="1">
      <alignment horizontal="center"/>
    </xf>
    <xf numFmtId="0" fontId="6" fillId="5" borderId="4" xfId="1" applyFont="1" applyFill="1" applyBorder="1" applyAlignment="1" applyProtection="1">
      <alignment horizontal="center"/>
      <protection locked="0"/>
    </xf>
    <xf numFmtId="1" fontId="6" fillId="5" borderId="4" xfId="2" applyNumberFormat="1" applyFont="1" applyFill="1" applyBorder="1" applyAlignment="1" applyProtection="1">
      <alignment horizontal="center"/>
      <protection locked="0"/>
    </xf>
    <xf numFmtId="0" fontId="6" fillId="4" borderId="0" xfId="1" applyFont="1" applyFill="1" applyAlignment="1">
      <alignment horizontal="left"/>
    </xf>
    <xf numFmtId="0" fontId="1" fillId="4" borderId="5" xfId="1" applyFill="1" applyBorder="1" applyAlignment="1">
      <alignment horizontal="left"/>
    </xf>
    <xf numFmtId="0" fontId="6" fillId="4" borderId="5" xfId="1" applyFont="1" applyFill="1" applyBorder="1" applyAlignment="1">
      <alignment horizontal="center"/>
    </xf>
    <xf numFmtId="1" fontId="6" fillId="4" borderId="5" xfId="2" applyNumberFormat="1" applyFont="1" applyFill="1" applyBorder="1" applyAlignment="1" applyProtection="1">
      <alignment horizontal="center"/>
    </xf>
    <xf numFmtId="0" fontId="6" fillId="4" borderId="1" xfId="1" applyFont="1" applyFill="1" applyBorder="1" applyAlignment="1">
      <alignment horizontal="left"/>
    </xf>
    <xf numFmtId="0" fontId="1" fillId="4" borderId="5" xfId="1" applyFill="1" applyBorder="1" applyAlignment="1">
      <alignment horizontal="center"/>
    </xf>
    <xf numFmtId="0" fontId="9" fillId="4" borderId="5" xfId="1" applyFont="1" applyFill="1" applyBorder="1" applyAlignment="1">
      <alignment horizontal="left"/>
    </xf>
    <xf numFmtId="0" fontId="8" fillId="4" borderId="7" xfId="1" applyFont="1" applyFill="1" applyBorder="1" applyAlignment="1">
      <alignment horizontal="center"/>
    </xf>
    <xf numFmtId="0" fontId="1" fillId="4" borderId="7" xfId="1" applyFill="1" applyBorder="1" applyAlignment="1">
      <alignment horizontal="left"/>
    </xf>
    <xf numFmtId="0" fontId="7" fillId="2" borderId="8" xfId="1" applyFont="1" applyFill="1" applyBorder="1" applyAlignment="1">
      <alignment horizontal="center"/>
    </xf>
    <xf numFmtId="1" fontId="7" fillId="2" borderId="8" xfId="2" applyNumberFormat="1" applyFont="1" applyFill="1" applyBorder="1" applyAlignment="1" applyProtection="1">
      <alignment horizontal="center"/>
    </xf>
    <xf numFmtId="0" fontId="6" fillId="4" borderId="7" xfId="1" applyFont="1" applyFill="1" applyBorder="1" applyAlignment="1">
      <alignment horizontal="left"/>
    </xf>
    <xf numFmtId="1" fontId="2" fillId="4" borderId="0" xfId="2" applyNumberFormat="1" applyFont="1" applyFill="1" applyBorder="1" applyAlignment="1" applyProtection="1">
      <alignment horizontal="center"/>
    </xf>
    <xf numFmtId="0" fontId="6" fillId="4" borderId="0" xfId="1" applyFont="1" applyFill="1" applyAlignment="1">
      <alignment horizontal="center"/>
    </xf>
    <xf numFmtId="0" fontId="1" fillId="5" borderId="4" xfId="1" applyFill="1" applyBorder="1" applyAlignment="1" applyProtection="1">
      <alignment horizontal="center"/>
      <protection locked="0"/>
    </xf>
    <xf numFmtId="0" fontId="6" fillId="4" borderId="10" xfId="1" applyFont="1" applyFill="1" applyBorder="1" applyAlignment="1">
      <alignment horizontal="center"/>
    </xf>
    <xf numFmtId="1" fontId="7" fillId="2" borderId="11" xfId="2" applyNumberFormat="1" applyFont="1" applyFill="1" applyBorder="1" applyAlignment="1" applyProtection="1">
      <alignment horizontal="center"/>
    </xf>
    <xf numFmtId="0" fontId="6" fillId="2" borderId="12" xfId="1" applyFont="1" applyFill="1" applyBorder="1"/>
    <xf numFmtId="0" fontId="1" fillId="2" borderId="12" xfId="1" applyFill="1" applyBorder="1" applyAlignment="1">
      <alignment horizontal="left"/>
    </xf>
    <xf numFmtId="0" fontId="1" fillId="2" borderId="12" xfId="1" applyFill="1" applyBorder="1" applyAlignment="1">
      <alignment horizontal="center"/>
    </xf>
    <xf numFmtId="1" fontId="7" fillId="6" borderId="8" xfId="2" applyNumberFormat="1" applyFont="1" applyFill="1" applyBorder="1" applyAlignment="1" applyProtection="1">
      <alignment horizontal="center"/>
    </xf>
    <xf numFmtId="14" fontId="1" fillId="2" borderId="1" xfId="1" applyNumberFormat="1" applyFill="1" applyBorder="1"/>
    <xf numFmtId="1" fontId="6" fillId="4" borderId="1" xfId="2" applyNumberFormat="1" applyFont="1" applyFill="1" applyBorder="1" applyAlignment="1" applyProtection="1">
      <alignment horizontal="center"/>
    </xf>
    <xf numFmtId="1" fontId="7" fillId="6" borderId="12" xfId="2" applyNumberFormat="1" applyFont="1" applyFill="1" applyBorder="1" applyAlignment="1" applyProtection="1">
      <alignment horizontal="center"/>
    </xf>
    <xf numFmtId="1" fontId="7" fillId="7" borderId="7" xfId="2" applyNumberFormat="1" applyFont="1" applyFill="1" applyBorder="1" applyAlignment="1" applyProtection="1">
      <alignment horizontal="center"/>
    </xf>
    <xf numFmtId="0" fontId="6" fillId="0" borderId="4" xfId="1" applyFont="1" applyBorder="1" applyAlignment="1">
      <alignment horizontal="left"/>
    </xf>
    <xf numFmtId="0" fontId="11" fillId="0" borderId="4" xfId="1" applyFont="1" applyBorder="1" applyAlignment="1">
      <alignment horizontal="left"/>
    </xf>
    <xf numFmtId="1" fontId="11" fillId="5" borderId="4" xfId="2" applyNumberFormat="1" applyFont="1" applyFill="1" applyBorder="1" applyAlignment="1" applyProtection="1">
      <alignment horizontal="center"/>
      <protection locked="0"/>
    </xf>
    <xf numFmtId="0" fontId="6" fillId="0" borderId="4" xfId="1" applyFont="1" applyBorder="1" applyAlignment="1">
      <alignment horizontal="left" wrapText="1"/>
    </xf>
    <xf numFmtId="0" fontId="0" fillId="0" borderId="0" xfId="0" applyAlignment="1">
      <alignment wrapText="1"/>
    </xf>
    <xf numFmtId="0" fontId="6" fillId="0" borderId="2" xfId="1" applyFont="1" applyBorder="1" applyAlignment="1">
      <alignment horizontal="left"/>
    </xf>
    <xf numFmtId="0" fontId="12" fillId="2" borderId="0" xfId="1" applyFont="1" applyFill="1" applyAlignment="1">
      <alignment horizontal="left"/>
    </xf>
    <xf numFmtId="0" fontId="13" fillId="2" borderId="0" xfId="1" applyFont="1" applyFill="1" applyAlignment="1" applyProtection="1">
      <alignment horizontal="left"/>
      <protection hidden="1"/>
    </xf>
    <xf numFmtId="0" fontId="14" fillId="2" borderId="0" xfId="1" applyFont="1" applyFill="1" applyAlignment="1">
      <alignment horizontal="left"/>
    </xf>
    <xf numFmtId="0" fontId="15" fillId="0" borderId="0" xfId="0" applyFont="1"/>
    <xf numFmtId="164" fontId="16" fillId="2" borderId="1" xfId="1" applyNumberFormat="1" applyFont="1" applyFill="1" applyBorder="1" applyAlignment="1">
      <alignment horizontal="left"/>
    </xf>
    <xf numFmtId="0" fontId="13" fillId="2" borderId="1" xfId="1" applyFont="1" applyFill="1" applyBorder="1" applyAlignment="1" applyProtection="1">
      <alignment horizontal="left"/>
      <protection hidden="1"/>
    </xf>
    <xf numFmtId="0" fontId="17" fillId="2" borderId="1" xfId="1" applyFont="1" applyFill="1" applyBorder="1" applyAlignment="1">
      <alignment horizontal="left"/>
    </xf>
    <xf numFmtId="14" fontId="17" fillId="2" borderId="1" xfId="1" applyNumberFormat="1" applyFont="1" applyFill="1" applyBorder="1"/>
    <xf numFmtId="0" fontId="18" fillId="2" borderId="1" xfId="1" applyFont="1" applyFill="1" applyBorder="1" applyAlignment="1">
      <alignment horizontal="left"/>
    </xf>
    <xf numFmtId="0" fontId="19" fillId="3" borderId="2" xfId="1" applyFont="1" applyFill="1" applyBorder="1" applyAlignment="1">
      <alignment horizontal="center" vertical="center"/>
    </xf>
    <xf numFmtId="0" fontId="12" fillId="4" borderId="0" xfId="1" applyFont="1" applyFill="1" applyAlignment="1">
      <alignment horizontal="right"/>
    </xf>
    <xf numFmtId="0" fontId="12" fillId="4" borderId="0" xfId="1" applyFont="1" applyFill="1" applyAlignment="1">
      <alignment horizontal="left"/>
    </xf>
    <xf numFmtId="0" fontId="12" fillId="4" borderId="0" xfId="1" applyFont="1" applyFill="1" applyAlignment="1">
      <alignment horizontal="center"/>
    </xf>
    <xf numFmtId="0" fontId="17" fillId="4" borderId="0" xfId="1" applyFont="1" applyFill="1"/>
    <xf numFmtId="0" fontId="20" fillId="4" borderId="0" xfId="1" applyFont="1" applyFill="1" applyAlignment="1">
      <alignment horizontal="center"/>
    </xf>
    <xf numFmtId="0" fontId="20" fillId="4" borderId="7" xfId="1" applyFont="1" applyFill="1" applyBorder="1" applyAlignment="1">
      <alignment horizontal="center"/>
    </xf>
    <xf numFmtId="0" fontId="17" fillId="4" borderId="7" xfId="1" applyFont="1" applyFill="1" applyBorder="1" applyAlignment="1">
      <alignment horizontal="left"/>
    </xf>
    <xf numFmtId="0" fontId="20" fillId="2" borderId="9" xfId="1" applyFont="1" applyFill="1" applyBorder="1" applyAlignment="1">
      <alignment horizontal="center" vertical="center"/>
    </xf>
    <xf numFmtId="1" fontId="20" fillId="2" borderId="9" xfId="2" applyNumberFormat="1" applyFont="1" applyFill="1" applyBorder="1" applyAlignment="1" applyProtection="1">
      <alignment horizontal="center" vertical="center"/>
    </xf>
    <xf numFmtId="1" fontId="20" fillId="7" borderId="7" xfId="2" applyNumberFormat="1" applyFont="1" applyFill="1" applyBorder="1" applyAlignment="1" applyProtection="1">
      <alignment horizontal="center"/>
    </xf>
    <xf numFmtId="0" fontId="18" fillId="4" borderId="7" xfId="1" applyFont="1" applyFill="1" applyBorder="1" applyAlignment="1">
      <alignment horizontal="left"/>
    </xf>
    <xf numFmtId="0" fontId="17" fillId="4" borderId="21" xfId="1" applyFont="1" applyFill="1" applyBorder="1" applyAlignment="1">
      <alignment horizontal="left"/>
    </xf>
    <xf numFmtId="1" fontId="12" fillId="4" borderId="0" xfId="2" applyNumberFormat="1" applyFont="1" applyFill="1" applyBorder="1" applyAlignment="1" applyProtection="1">
      <alignment horizontal="center"/>
    </xf>
    <xf numFmtId="0" fontId="12" fillId="4" borderId="22" xfId="1" applyFont="1" applyFill="1" applyBorder="1" applyAlignment="1">
      <alignment horizontal="left"/>
    </xf>
    <xf numFmtId="0" fontId="17" fillId="5" borderId="4" xfId="1" applyFont="1" applyFill="1" applyBorder="1" applyAlignment="1" applyProtection="1">
      <alignment horizontal="center"/>
      <protection locked="0"/>
    </xf>
    <xf numFmtId="1" fontId="18" fillId="5" borderId="4" xfId="2" applyNumberFormat="1" applyFont="1" applyFill="1" applyBorder="1" applyAlignment="1" applyProtection="1">
      <alignment horizontal="center"/>
      <protection locked="0"/>
    </xf>
    <xf numFmtId="0" fontId="18" fillId="4" borderId="10" xfId="1" applyFont="1" applyFill="1" applyBorder="1" applyAlignment="1">
      <alignment horizontal="center"/>
    </xf>
    <xf numFmtId="1" fontId="20" fillId="2" borderId="11" xfId="2" applyNumberFormat="1" applyFont="1" applyFill="1" applyBorder="1" applyAlignment="1" applyProtection="1">
      <alignment horizontal="center" vertical="center"/>
    </xf>
    <xf numFmtId="1" fontId="19" fillId="7" borderId="7" xfId="2" applyNumberFormat="1" applyFont="1" applyFill="1" applyBorder="1" applyAlignment="1" applyProtection="1">
      <alignment horizontal="center"/>
    </xf>
    <xf numFmtId="0" fontId="18" fillId="2" borderId="12" xfId="1" applyFont="1" applyFill="1" applyBorder="1"/>
    <xf numFmtId="0" fontId="17" fillId="2" borderId="12" xfId="1" applyFont="1" applyFill="1" applyBorder="1" applyAlignment="1">
      <alignment horizontal="left"/>
    </xf>
    <xf numFmtId="0" fontId="17" fillId="2" borderId="12" xfId="1" applyFont="1" applyFill="1" applyBorder="1" applyAlignment="1">
      <alignment horizontal="center"/>
    </xf>
    <xf numFmtId="1" fontId="20" fillId="6" borderId="8" xfId="2" applyNumberFormat="1" applyFont="1" applyFill="1" applyBorder="1" applyAlignment="1" applyProtection="1">
      <alignment horizontal="center" vertical="center"/>
    </xf>
    <xf numFmtId="1" fontId="19" fillId="6" borderId="12" xfId="2" applyNumberFormat="1" applyFont="1" applyFill="1" applyBorder="1" applyAlignment="1" applyProtection="1">
      <alignment horizontal="center"/>
    </xf>
    <xf numFmtId="1" fontId="17" fillId="5" borderId="4" xfId="2" applyNumberFormat="1" applyFont="1" applyFill="1" applyBorder="1" applyAlignment="1" applyProtection="1">
      <alignment horizontal="center"/>
      <protection locked="0"/>
    </xf>
    <xf numFmtId="0" fontId="17" fillId="4" borderId="5" xfId="1" applyFont="1" applyFill="1" applyBorder="1" applyAlignment="1">
      <alignment horizontal="left"/>
    </xf>
    <xf numFmtId="0" fontId="18" fillId="4" borderId="5" xfId="1" applyFont="1" applyFill="1" applyBorder="1" applyAlignment="1">
      <alignment horizontal="center"/>
    </xf>
    <xf numFmtId="1" fontId="18" fillId="4" borderId="5" xfId="2" applyNumberFormat="1" applyFont="1" applyFill="1" applyBorder="1" applyAlignment="1" applyProtection="1">
      <alignment horizontal="center"/>
    </xf>
    <xf numFmtId="1" fontId="18" fillId="4" borderId="1" xfId="2" applyNumberFormat="1" applyFont="1" applyFill="1" applyBorder="1" applyAlignment="1" applyProtection="1">
      <alignment horizontal="center"/>
    </xf>
    <xf numFmtId="0" fontId="18" fillId="4" borderId="1" xfId="1" applyFont="1" applyFill="1" applyBorder="1" applyAlignment="1">
      <alignment horizontal="left"/>
    </xf>
    <xf numFmtId="0" fontId="17" fillId="4" borderId="5" xfId="1" applyFont="1" applyFill="1" applyBorder="1" applyAlignment="1">
      <alignment horizontal="center"/>
    </xf>
    <xf numFmtId="0" fontId="21" fillId="4" borderId="5" xfId="1" applyFont="1" applyFill="1" applyBorder="1" applyAlignment="1">
      <alignment horizontal="left"/>
    </xf>
    <xf numFmtId="0" fontId="19" fillId="2" borderId="8" xfId="1" applyFont="1" applyFill="1" applyBorder="1" applyAlignment="1">
      <alignment horizontal="center"/>
    </xf>
    <xf numFmtId="1" fontId="19" fillId="2" borderId="8" xfId="2" applyNumberFormat="1" applyFont="1" applyFill="1" applyBorder="1" applyAlignment="1" applyProtection="1">
      <alignment horizontal="center"/>
    </xf>
    <xf numFmtId="1" fontId="19" fillId="2" borderId="11" xfId="2" applyNumberFormat="1" applyFont="1" applyFill="1" applyBorder="1" applyAlignment="1" applyProtection="1">
      <alignment horizontal="center"/>
    </xf>
    <xf numFmtId="1" fontId="19" fillId="6" borderId="8" xfId="2" applyNumberFormat="1" applyFont="1" applyFill="1" applyBorder="1" applyAlignment="1" applyProtection="1">
      <alignment horizontal="center"/>
    </xf>
    <xf numFmtId="0" fontId="10" fillId="5" borderId="4" xfId="1" applyFont="1" applyFill="1" applyBorder="1" applyAlignment="1" applyProtection="1">
      <alignment horizontal="center"/>
      <protection locked="0"/>
    </xf>
    <xf numFmtId="0" fontId="22" fillId="5" borderId="4" xfId="1" applyFont="1" applyFill="1" applyBorder="1" applyAlignment="1" applyProtection="1">
      <alignment horizontal="left"/>
      <protection locked="0"/>
    </xf>
    <xf numFmtId="0" fontId="17" fillId="4" borderId="0" xfId="1" applyFont="1" applyFill="1" applyAlignment="1">
      <alignment horizontal="left"/>
    </xf>
    <xf numFmtId="0" fontId="17" fillId="0" borderId="4" xfId="1" applyFont="1" applyBorder="1" applyAlignment="1">
      <alignment horizontal="left"/>
    </xf>
    <xf numFmtId="0" fontId="18" fillId="4" borderId="0" xfId="1" applyFont="1" applyFill="1" applyAlignment="1">
      <alignment horizontal="center"/>
    </xf>
    <xf numFmtId="0" fontId="18" fillId="4" borderId="0" xfId="1" applyFont="1" applyFill="1" applyAlignment="1">
      <alignment horizontal="left"/>
    </xf>
    <xf numFmtId="0" fontId="18" fillId="0" borderId="4" xfId="1" applyFont="1" applyBorder="1" applyAlignment="1">
      <alignment horizontal="left"/>
    </xf>
    <xf numFmtId="0" fontId="17" fillId="5" borderId="4" xfId="1" applyFont="1" applyFill="1" applyBorder="1" applyProtection="1">
      <protection locked="0"/>
    </xf>
    <xf numFmtId="0" fontId="1" fillId="5" borderId="18" xfId="1" applyFill="1" applyBorder="1" applyProtection="1">
      <protection locked="0"/>
    </xf>
    <xf numFmtId="0" fontId="0" fillId="0" borderId="18" xfId="0" applyBorder="1"/>
    <xf numFmtId="1" fontId="6" fillId="5" borderId="2" xfId="2" applyNumberFormat="1" applyFont="1" applyFill="1" applyBorder="1" applyAlignment="1" applyProtection="1">
      <alignment horizontal="center"/>
      <protection locked="0"/>
    </xf>
    <xf numFmtId="1" fontId="6" fillId="5" borderId="6" xfId="2" applyNumberFormat="1" applyFont="1" applyFill="1" applyBorder="1" applyAlignment="1" applyProtection="1">
      <alignment horizontal="center"/>
      <protection locked="0"/>
    </xf>
    <xf numFmtId="0" fontId="6" fillId="0" borderId="6" xfId="1" applyFont="1" applyBorder="1" applyAlignment="1">
      <alignment horizontal="left"/>
    </xf>
    <xf numFmtId="0" fontId="6" fillId="7" borderId="4" xfId="1" applyFont="1" applyFill="1" applyBorder="1" applyAlignment="1">
      <alignment horizontal="left" wrapText="1"/>
    </xf>
    <xf numFmtId="0" fontId="11" fillId="8" borderId="17" xfId="1" applyFont="1" applyFill="1" applyBorder="1" applyAlignment="1">
      <alignment horizontal="center"/>
    </xf>
    <xf numFmtId="0" fontId="0" fillId="0" borderId="4" xfId="0" applyBorder="1"/>
    <xf numFmtId="0" fontId="0" fillId="0" borderId="4" xfId="0" applyBorder="1" applyAlignment="1">
      <alignment vertical="center" wrapText="1"/>
    </xf>
    <xf numFmtId="0" fontId="1" fillId="9" borderId="4" xfId="0" applyFont="1" applyFill="1" applyBorder="1" applyAlignment="1">
      <alignment horizontal="center"/>
    </xf>
    <xf numFmtId="0" fontId="6" fillId="10" borderId="0" xfId="0" applyFont="1" applyFill="1" applyAlignment="1">
      <alignment horizontal="center"/>
    </xf>
    <xf numFmtId="0" fontId="6" fillId="9" borderId="4" xfId="0" applyFont="1" applyFill="1" applyBorder="1" applyAlignment="1">
      <alignment horizontal="center"/>
    </xf>
    <xf numFmtId="0" fontId="6" fillId="10" borderId="0" xfId="0" applyFont="1" applyFill="1" applyAlignment="1">
      <alignment horizontal="left"/>
    </xf>
    <xf numFmtId="0" fontId="6" fillId="0" borderId="4" xfId="0" applyFont="1" applyBorder="1" applyAlignment="1">
      <alignment horizontal="left"/>
    </xf>
    <xf numFmtId="0" fontId="1" fillId="9" borderId="4" xfId="0" applyFont="1" applyFill="1" applyBorder="1" applyAlignment="1">
      <alignment horizontal="left"/>
    </xf>
    <xf numFmtId="0" fontId="6" fillId="0" borderId="4" xfId="1" applyFont="1" applyBorder="1" applyAlignment="1" applyProtection="1">
      <alignment horizontal="center"/>
      <protection locked="0"/>
    </xf>
    <xf numFmtId="1" fontId="6" fillId="0" borderId="4" xfId="2" applyNumberFormat="1" applyFont="1" applyFill="1" applyBorder="1" applyAlignment="1" applyProtection="1">
      <alignment horizontal="center"/>
      <protection locked="0"/>
    </xf>
    <xf numFmtId="0" fontId="17" fillId="5" borderId="4" xfId="1" applyFont="1" applyFill="1" applyBorder="1" applyAlignment="1" applyProtection="1">
      <alignment horizontal="center" vertical="center"/>
      <protection locked="0"/>
    </xf>
    <xf numFmtId="1" fontId="17" fillId="5" borderId="4" xfId="2" applyNumberFormat="1" applyFont="1" applyFill="1" applyBorder="1" applyAlignment="1" applyProtection="1">
      <alignment horizontal="center" vertical="center"/>
      <protection locked="0"/>
    </xf>
    <xf numFmtId="0" fontId="17" fillId="4" borderId="0" xfId="1" applyFont="1" applyFill="1" applyAlignment="1">
      <alignment horizontal="left" vertical="center"/>
    </xf>
    <xf numFmtId="0" fontId="17" fillId="0" borderId="4" xfId="1" applyFont="1" applyBorder="1" applyAlignment="1">
      <alignment horizontal="left" vertical="center"/>
    </xf>
    <xf numFmtId="0" fontId="17" fillId="0" borderId="2" xfId="1" applyFont="1" applyBorder="1" applyAlignment="1">
      <alignment horizontal="left" vertical="center"/>
    </xf>
    <xf numFmtId="0" fontId="17" fillId="5" borderId="2" xfId="1" applyFont="1" applyFill="1" applyBorder="1" applyAlignment="1" applyProtection="1">
      <alignment horizontal="center" vertical="center"/>
      <protection locked="0"/>
    </xf>
    <xf numFmtId="1" fontId="17" fillId="5" borderId="2" xfId="2" applyNumberFormat="1" applyFont="1" applyFill="1" applyBorder="1" applyAlignment="1" applyProtection="1">
      <alignment horizontal="center" vertical="center"/>
      <protection locked="0"/>
    </xf>
    <xf numFmtId="0" fontId="17" fillId="0" borderId="15" xfId="1" applyFont="1" applyBorder="1" applyAlignment="1">
      <alignment horizontal="center" vertical="center"/>
    </xf>
    <xf numFmtId="1" fontId="17" fillId="0" borderId="15" xfId="2" applyNumberFormat="1" applyFont="1" applyBorder="1" applyAlignment="1">
      <alignment horizontal="center" vertical="center"/>
    </xf>
    <xf numFmtId="1" fontId="17" fillId="0" borderId="18" xfId="2" applyNumberFormat="1" applyFont="1" applyBorder="1" applyAlignment="1">
      <alignment horizontal="center" vertical="center"/>
    </xf>
    <xf numFmtId="1" fontId="17" fillId="0" borderId="17" xfId="2" applyNumberFormat="1" applyFont="1" applyBorder="1" applyAlignment="1">
      <alignment horizontal="center" vertical="center"/>
    </xf>
    <xf numFmtId="0" fontId="17" fillId="0" borderId="13" xfId="1" applyFont="1" applyBorder="1" applyAlignment="1">
      <alignment horizontal="left" vertical="center"/>
    </xf>
    <xf numFmtId="0" fontId="17" fillId="5" borderId="15" xfId="1" applyFont="1" applyFill="1" applyBorder="1" applyAlignment="1" applyProtection="1">
      <alignment horizontal="left" vertical="center"/>
      <protection locked="0"/>
    </xf>
    <xf numFmtId="0" fontId="17" fillId="5" borderId="16" xfId="1" applyFont="1" applyFill="1" applyBorder="1" applyAlignment="1" applyProtection="1">
      <alignment horizontal="left" vertical="center"/>
      <protection locked="0"/>
    </xf>
    <xf numFmtId="0" fontId="17" fillId="5" borderId="17" xfId="1" applyFont="1" applyFill="1" applyBorder="1" applyAlignment="1" applyProtection="1">
      <alignment horizontal="left" vertical="center"/>
      <protection locked="0"/>
    </xf>
    <xf numFmtId="0" fontId="25" fillId="0" borderId="0" xfId="0" applyFont="1"/>
    <xf numFmtId="0" fontId="20" fillId="3" borderId="2" xfId="1" applyFont="1" applyFill="1" applyBorder="1" applyAlignment="1">
      <alignment horizontal="center" vertical="center"/>
    </xf>
    <xf numFmtId="0" fontId="17" fillId="4" borderId="10" xfId="1" applyFont="1" applyFill="1" applyBorder="1" applyAlignment="1">
      <alignment horizontal="center"/>
    </xf>
    <xf numFmtId="0" fontId="17" fillId="2" borderId="12" xfId="1" applyFont="1" applyFill="1" applyBorder="1"/>
    <xf numFmtId="1" fontId="20" fillId="6" borderId="12" xfId="2" applyNumberFormat="1" applyFont="1" applyFill="1" applyBorder="1" applyAlignment="1" applyProtection="1">
      <alignment horizontal="center"/>
    </xf>
    <xf numFmtId="0" fontId="26" fillId="2" borderId="1" xfId="1" applyFont="1" applyFill="1" applyBorder="1" applyAlignment="1" applyProtection="1">
      <alignment horizontal="left"/>
      <protection hidden="1"/>
    </xf>
    <xf numFmtId="0" fontId="10" fillId="5" borderId="4" xfId="1" applyFont="1" applyFill="1" applyBorder="1" applyAlignment="1" applyProtection="1">
      <alignment horizontal="left"/>
      <protection locked="0"/>
    </xf>
    <xf numFmtId="0" fontId="0" fillId="0" borderId="23" xfId="0" applyBorder="1"/>
    <xf numFmtId="0" fontId="1" fillId="5" borderId="4" xfId="1" applyFill="1" applyBorder="1" applyAlignment="1" applyProtection="1">
      <alignment horizontal="left"/>
      <protection locked="0"/>
    </xf>
    <xf numFmtId="0" fontId="24" fillId="5" borderId="4" xfId="1" applyFont="1" applyFill="1" applyBorder="1" applyAlignment="1" applyProtection="1">
      <alignment horizontal="left"/>
      <protection locked="0"/>
    </xf>
    <xf numFmtId="0" fontId="17" fillId="5" borderId="4" xfId="1" applyFont="1" applyFill="1" applyBorder="1" applyAlignment="1" applyProtection="1">
      <alignment horizontal="left" vertical="center"/>
      <protection locked="0"/>
    </xf>
    <xf numFmtId="0" fontId="17" fillId="5" borderId="2" xfId="1" applyFont="1" applyFill="1" applyBorder="1" applyAlignment="1" applyProtection="1">
      <alignment horizontal="left" vertical="center"/>
      <protection locked="0"/>
    </xf>
    <xf numFmtId="0" fontId="17" fillId="0" borderId="15" xfId="1" applyFont="1" applyBorder="1" applyAlignment="1">
      <alignment horizontal="left" vertical="center"/>
    </xf>
    <xf numFmtId="0" fontId="17" fillId="5" borderId="4" xfId="1" applyFont="1" applyFill="1" applyBorder="1" applyAlignment="1" applyProtection="1">
      <alignment horizontal="left"/>
      <protection locked="0"/>
    </xf>
    <xf numFmtId="0" fontId="6" fillId="0" borderId="13" xfId="1" applyFont="1" applyBorder="1" applyAlignment="1">
      <alignment horizontal="left"/>
    </xf>
    <xf numFmtId="0" fontId="1" fillId="5" borderId="6" xfId="1" applyFill="1" applyBorder="1" applyAlignment="1" applyProtection="1">
      <alignment horizontal="left"/>
      <protection locked="0"/>
    </xf>
    <xf numFmtId="1" fontId="27" fillId="5" borderId="2" xfId="2" applyNumberFormat="1" applyFont="1" applyFill="1" applyBorder="1" applyAlignment="1" applyProtection="1">
      <alignment horizontal="center"/>
      <protection locked="0"/>
    </xf>
    <xf numFmtId="1" fontId="27" fillId="5" borderId="6" xfId="2" applyNumberFormat="1" applyFont="1" applyFill="1" applyBorder="1" applyAlignment="1" applyProtection="1">
      <alignment horizontal="center"/>
      <protection locked="0"/>
    </xf>
    <xf numFmtId="1" fontId="27" fillId="5" borderId="4" xfId="2" applyNumberFormat="1" applyFont="1" applyFill="1" applyBorder="1" applyAlignment="1" applyProtection="1">
      <alignment horizontal="center"/>
      <protection locked="0"/>
    </xf>
    <xf numFmtId="1" fontId="28" fillId="4" borderId="0" xfId="2" applyNumberFormat="1" applyFont="1" applyFill="1" applyBorder="1" applyAlignment="1" applyProtection="1">
      <alignment horizontal="center"/>
    </xf>
    <xf numFmtId="0" fontId="1" fillId="5" borderId="2" xfId="1" applyFill="1" applyBorder="1" applyAlignment="1" applyProtection="1">
      <alignment horizontal="left"/>
      <protection locked="0"/>
    </xf>
    <xf numFmtId="0" fontId="29" fillId="0" borderId="18" xfId="0" applyFont="1" applyBorder="1"/>
    <xf numFmtId="0" fontId="6" fillId="5" borderId="14" xfId="1" applyFont="1" applyFill="1" applyBorder="1" applyAlignment="1" applyProtection="1">
      <alignment horizontal="center"/>
      <protection locked="0"/>
    </xf>
    <xf numFmtId="0" fontId="1" fillId="5" borderId="3" xfId="1" applyFill="1" applyBorder="1" applyAlignment="1" applyProtection="1">
      <alignment horizontal="left"/>
      <protection locked="0"/>
    </xf>
    <xf numFmtId="0" fontId="29" fillId="8" borderId="18" xfId="0" applyFont="1" applyFill="1" applyBorder="1" applyAlignment="1">
      <alignment readingOrder="1"/>
    </xf>
    <xf numFmtId="0" fontId="30" fillId="8" borderId="18" xfId="0" applyFont="1" applyFill="1" applyBorder="1" applyAlignment="1">
      <alignment readingOrder="1"/>
    </xf>
    <xf numFmtId="0" fontId="0" fillId="8" borderId="18" xfId="0" applyFill="1" applyBorder="1"/>
    <xf numFmtId="0" fontId="1" fillId="5" borderId="4" xfId="1" applyFill="1" applyBorder="1" applyAlignment="1" applyProtection="1">
      <alignment horizontal="left" wrapText="1"/>
      <protection locked="0"/>
    </xf>
    <xf numFmtId="0" fontId="1" fillId="0" borderId="4" xfId="1" applyBorder="1" applyAlignment="1" applyProtection="1">
      <alignment horizontal="left"/>
      <protection locked="0"/>
    </xf>
    <xf numFmtId="0" fontId="1" fillId="0" borderId="4" xfId="1" applyBorder="1" applyAlignment="1">
      <alignment horizontal="left"/>
    </xf>
    <xf numFmtId="0" fontId="1" fillId="5" borderId="4" xfId="1" applyFill="1" applyBorder="1" applyAlignment="1" applyProtection="1">
      <alignment horizontal="left" vertical="center"/>
      <protection locked="0"/>
    </xf>
    <xf numFmtId="0" fontId="1" fillId="0" borderId="4" xfId="1" applyBorder="1" applyAlignment="1" applyProtection="1">
      <alignment horizontal="left" wrapText="1"/>
      <protection locked="0"/>
    </xf>
    <xf numFmtId="0" fontId="2" fillId="2" borderId="0" xfId="1" applyFont="1" applyFill="1"/>
    <xf numFmtId="16" fontId="5" fillId="2" borderId="1" xfId="1" applyNumberFormat="1" applyFont="1" applyFill="1" applyBorder="1" applyAlignment="1">
      <alignment horizontal="left"/>
    </xf>
    <xf numFmtId="0" fontId="5" fillId="2" borderId="1" xfId="1" applyFont="1" applyFill="1" applyBorder="1" applyAlignment="1">
      <alignment horizontal="left"/>
    </xf>
    <xf numFmtId="0" fontId="7" fillId="3" borderId="3" xfId="1" applyFont="1" applyFill="1" applyBorder="1" applyAlignment="1">
      <alignment horizontal="center" vertical="center" textRotation="90"/>
    </xf>
    <xf numFmtId="0" fontId="7" fillId="3" borderId="6" xfId="1" applyFont="1" applyFill="1" applyBorder="1" applyAlignment="1">
      <alignment horizontal="center" vertical="center" textRotation="90"/>
    </xf>
    <xf numFmtId="0" fontId="1" fillId="5" borderId="4" xfId="1" applyFill="1" applyBorder="1" applyAlignment="1" applyProtection="1">
      <alignment horizontal="left"/>
      <protection locked="0"/>
    </xf>
    <xf numFmtId="0" fontId="4" fillId="2" borderId="0" xfId="1" applyFont="1" applyFill="1" applyAlignment="1">
      <alignment horizontal="right"/>
    </xf>
    <xf numFmtId="0" fontId="7" fillId="3" borderId="9" xfId="1" applyFont="1" applyFill="1" applyBorder="1" applyAlignment="1">
      <alignment horizontal="center" vertical="center" textRotation="90"/>
    </xf>
    <xf numFmtId="0" fontId="1" fillId="5" borderId="13" xfId="1" applyFill="1" applyBorder="1" applyAlignment="1" applyProtection="1">
      <alignment horizontal="left"/>
      <protection locked="0"/>
    </xf>
    <xf numFmtId="0" fontId="1" fillId="5" borderId="5" xfId="1" applyFill="1" applyBorder="1" applyAlignment="1" applyProtection="1">
      <alignment horizontal="left"/>
      <protection locked="0"/>
    </xf>
    <xf numFmtId="0" fontId="1" fillId="5" borderId="14" xfId="1" applyFill="1" applyBorder="1" applyAlignment="1" applyProtection="1">
      <alignment horizontal="left"/>
      <protection locked="0"/>
    </xf>
    <xf numFmtId="0" fontId="10" fillId="5" borderId="4" xfId="1" applyFont="1" applyFill="1" applyBorder="1" applyAlignment="1" applyProtection="1">
      <alignment horizontal="left"/>
      <protection locked="0"/>
    </xf>
    <xf numFmtId="0" fontId="1" fillId="5" borderId="13" xfId="1" applyFill="1" applyBorder="1" applyAlignment="1" applyProtection="1">
      <alignment horizontal="center"/>
      <protection locked="0"/>
    </xf>
    <xf numFmtId="0" fontId="1" fillId="5" borderId="5" xfId="1" applyFill="1" applyBorder="1" applyAlignment="1" applyProtection="1">
      <alignment horizontal="center"/>
      <protection locked="0"/>
    </xf>
    <xf numFmtId="0" fontId="1" fillId="5" borderId="14" xfId="1" applyFill="1" applyBorder="1" applyAlignment="1" applyProtection="1">
      <alignment horizontal="center"/>
      <protection locked="0"/>
    </xf>
    <xf numFmtId="0" fontId="1" fillId="9" borderId="13" xfId="0" applyFont="1" applyFill="1" applyBorder="1" applyAlignment="1">
      <alignment horizontal="left"/>
    </xf>
    <xf numFmtId="0" fontId="1" fillId="9" borderId="5" xfId="0" applyFont="1" applyFill="1" applyBorder="1" applyAlignment="1">
      <alignment horizontal="left"/>
    </xf>
    <xf numFmtId="0" fontId="1" fillId="9" borderId="13" xfId="0" applyFont="1" applyFill="1" applyBorder="1" applyAlignment="1">
      <alignment horizontal="center"/>
    </xf>
    <xf numFmtId="0" fontId="1" fillId="9" borderId="5" xfId="0" applyFont="1" applyFill="1" applyBorder="1" applyAlignment="1">
      <alignment horizontal="center"/>
    </xf>
    <xf numFmtId="0" fontId="24" fillId="5" borderId="4" xfId="1" applyFont="1" applyFill="1" applyBorder="1" applyAlignment="1" applyProtection="1">
      <alignment horizontal="left"/>
      <protection locked="0"/>
    </xf>
    <xf numFmtId="0" fontId="1" fillId="5" borderId="4" xfId="1" applyFill="1" applyBorder="1" applyAlignment="1" applyProtection="1">
      <alignment horizontal="left" wrapText="1"/>
      <protection locked="0"/>
    </xf>
    <xf numFmtId="0" fontId="1" fillId="5" borderId="2" xfId="1" applyFill="1" applyBorder="1" applyAlignment="1" applyProtection="1">
      <alignment horizontal="left"/>
      <protection locked="0"/>
    </xf>
    <xf numFmtId="0" fontId="23" fillId="5" borderId="13" xfId="1" applyFont="1" applyFill="1" applyBorder="1" applyAlignment="1" applyProtection="1">
      <alignment horizontal="left"/>
      <protection locked="0"/>
    </xf>
    <xf numFmtId="0" fontId="23" fillId="5" borderId="5" xfId="1" applyFont="1" applyFill="1" applyBorder="1" applyAlignment="1" applyProtection="1">
      <alignment horizontal="left"/>
      <protection locked="0"/>
    </xf>
    <xf numFmtId="0" fontId="23" fillId="5" borderId="14" xfId="1" applyFont="1" applyFill="1" applyBorder="1" applyAlignment="1" applyProtection="1">
      <alignment horizontal="left"/>
      <protection locked="0"/>
    </xf>
    <xf numFmtId="0" fontId="19" fillId="3" borderId="3" xfId="1" applyFont="1" applyFill="1" applyBorder="1" applyAlignment="1">
      <alignment horizontal="center" vertical="center" textRotation="90"/>
    </xf>
    <xf numFmtId="0" fontId="19" fillId="3" borderId="9" xfId="1" applyFont="1" applyFill="1" applyBorder="1" applyAlignment="1">
      <alignment horizontal="center" vertical="center" textRotation="90"/>
    </xf>
    <xf numFmtId="0" fontId="17" fillId="5" borderId="13" xfId="1" applyFont="1" applyFill="1" applyBorder="1" applyAlignment="1" applyProtection="1">
      <alignment horizontal="left"/>
      <protection locked="0"/>
    </xf>
    <xf numFmtId="0" fontId="17" fillId="5" borderId="5" xfId="1" applyFont="1" applyFill="1" applyBorder="1" applyAlignment="1" applyProtection="1">
      <alignment horizontal="left"/>
      <protection locked="0"/>
    </xf>
    <xf numFmtId="0" fontId="17" fillId="5" borderId="14" xfId="1" applyFont="1" applyFill="1" applyBorder="1" applyAlignment="1" applyProtection="1">
      <alignment horizontal="left"/>
      <protection locked="0"/>
    </xf>
    <xf numFmtId="0" fontId="12" fillId="2" borderId="0" xfId="1" applyFont="1" applyFill="1"/>
    <xf numFmtId="16" fontId="16" fillId="2" borderId="1" xfId="1" applyNumberFormat="1" applyFont="1" applyFill="1" applyBorder="1" applyAlignment="1">
      <alignment horizontal="left"/>
    </xf>
    <xf numFmtId="0" fontId="16" fillId="2" borderId="1" xfId="1" applyFont="1" applyFill="1" applyBorder="1" applyAlignment="1">
      <alignment horizontal="left"/>
    </xf>
    <xf numFmtId="0" fontId="19" fillId="3" borderId="6" xfId="1" applyFont="1" applyFill="1" applyBorder="1" applyAlignment="1">
      <alignment horizontal="center" vertical="center" textRotation="90"/>
    </xf>
    <xf numFmtId="0" fontId="17" fillId="5" borderId="4" xfId="1" applyFont="1" applyFill="1" applyBorder="1" applyAlignment="1" applyProtection="1">
      <alignment horizontal="left"/>
      <protection locked="0"/>
    </xf>
    <xf numFmtId="0" fontId="14" fillId="2" borderId="0" xfId="1" applyFont="1" applyFill="1" applyAlignment="1">
      <alignment horizontal="right"/>
    </xf>
    <xf numFmtId="0" fontId="20" fillId="3" borderId="3" xfId="1" applyFont="1" applyFill="1" applyBorder="1" applyAlignment="1">
      <alignment horizontal="center" vertical="center" textRotation="90"/>
    </xf>
    <xf numFmtId="0" fontId="20" fillId="3" borderId="9" xfId="1" applyFont="1" applyFill="1" applyBorder="1" applyAlignment="1">
      <alignment horizontal="center" vertical="center" textRotation="90"/>
    </xf>
    <xf numFmtId="0" fontId="17" fillId="5" borderId="19" xfId="1" applyFont="1" applyFill="1" applyBorder="1" applyAlignment="1" applyProtection="1">
      <alignment horizontal="left" vertical="center"/>
      <protection locked="0"/>
    </xf>
    <xf numFmtId="0" fontId="17" fillId="5" borderId="1" xfId="1" applyFont="1" applyFill="1" applyBorder="1" applyAlignment="1" applyProtection="1">
      <alignment horizontal="left" vertical="center"/>
      <protection locked="0"/>
    </xf>
    <xf numFmtId="0" fontId="17" fillId="5" borderId="20" xfId="1" applyFont="1" applyFill="1" applyBorder="1" applyAlignment="1" applyProtection="1">
      <alignment horizontal="left" vertical="center"/>
      <protection locked="0"/>
    </xf>
    <xf numFmtId="0" fontId="17" fillId="5" borderId="13" xfId="1" applyFont="1" applyFill="1" applyBorder="1" applyAlignment="1" applyProtection="1">
      <alignment horizontal="left" vertical="center"/>
      <protection locked="0"/>
    </xf>
    <xf numFmtId="0" fontId="17" fillId="5" borderId="5" xfId="1" applyFont="1" applyFill="1" applyBorder="1" applyAlignment="1" applyProtection="1">
      <alignment horizontal="left" vertical="center"/>
      <protection locked="0"/>
    </xf>
    <xf numFmtId="0" fontId="17" fillId="5" borderId="14" xfId="1" applyFont="1" applyFill="1" applyBorder="1" applyAlignment="1" applyProtection="1">
      <alignment horizontal="left" vertical="center"/>
      <protection locked="0"/>
    </xf>
    <xf numFmtId="0" fontId="20" fillId="3" borderId="6" xfId="1" applyFont="1" applyFill="1" applyBorder="1" applyAlignment="1">
      <alignment horizontal="center" vertical="center" textRotation="90"/>
    </xf>
    <xf numFmtId="0" fontId="17" fillId="5" borderId="4" xfId="1" applyFont="1" applyFill="1" applyBorder="1" applyAlignment="1" applyProtection="1">
      <alignment horizontal="left" vertical="center"/>
      <protection locked="0"/>
    </xf>
    <xf numFmtId="0" fontId="17" fillId="5" borderId="2" xfId="1" applyFont="1" applyFill="1" applyBorder="1" applyAlignment="1" applyProtection="1">
      <alignment horizontal="left" vertical="center"/>
      <protection locked="0"/>
    </xf>
    <xf numFmtId="0" fontId="17" fillId="0" borderId="15" xfId="1" applyFont="1" applyBorder="1" applyAlignment="1">
      <alignment horizontal="left" vertical="center"/>
    </xf>
    <xf numFmtId="0" fontId="17" fillId="0" borderId="16" xfId="1" applyFont="1" applyBorder="1" applyAlignment="1">
      <alignment horizontal="left" vertical="center"/>
    </xf>
    <xf numFmtId="0" fontId="17" fillId="0" borderId="17" xfId="1" applyFont="1" applyBorder="1" applyAlignment="1">
      <alignment horizontal="left" vertical="center"/>
    </xf>
    <xf numFmtId="0" fontId="1" fillId="5" borderId="13" xfId="1" applyFill="1" applyBorder="1" applyAlignment="1" applyProtection="1">
      <alignment horizontal="left" vertical="center"/>
      <protection locked="0"/>
    </xf>
    <xf numFmtId="0" fontId="1" fillId="5" borderId="5" xfId="1" applyFill="1" applyBorder="1" applyAlignment="1" applyProtection="1">
      <alignment horizontal="left" vertical="center"/>
      <protection locked="0"/>
    </xf>
    <xf numFmtId="0" fontId="1" fillId="5" borderId="14" xfId="1" applyFill="1" applyBorder="1" applyAlignment="1" applyProtection="1">
      <alignment horizontal="left" vertical="center"/>
      <protection locked="0"/>
    </xf>
    <xf numFmtId="0" fontId="1" fillId="0" borderId="4" xfId="1" applyBorder="1" applyAlignment="1" applyProtection="1">
      <alignment horizontal="left"/>
      <protection locked="0"/>
    </xf>
    <xf numFmtId="0" fontId="1" fillId="5" borderId="13" xfId="1" applyFill="1" applyBorder="1" applyAlignment="1" applyProtection="1">
      <alignment vertical="center"/>
      <protection locked="0"/>
    </xf>
    <xf numFmtId="0" fontId="1" fillId="5" borderId="5" xfId="1" applyFill="1" applyBorder="1" applyAlignment="1" applyProtection="1">
      <alignment vertical="center"/>
      <protection locked="0"/>
    </xf>
    <xf numFmtId="0" fontId="1" fillId="5" borderId="14" xfId="1" applyFill="1" applyBorder="1" applyAlignment="1" applyProtection="1">
      <alignment vertical="center"/>
      <protection locked="0"/>
    </xf>
  </cellXfs>
  <cellStyles count="3">
    <cellStyle name="Procent 2" xfId="2" xr:uid="{00000000-0005-0000-0000-000000000000}"/>
    <cellStyle name="Standaard" xfId="0" builtinId="0"/>
    <cellStyle name="Standaard 2" xfId="1" xr:uid="{00000000-0005-0000-0000-000002000000}"/>
  </cellStyles>
  <dxfs count="574">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lor auto="1"/>
      </font>
      <fill>
        <patternFill>
          <bgColor rgb="FFFFFF99"/>
        </patternFill>
      </fill>
    </dxf>
    <dxf>
      <font>
        <condense val="0"/>
        <extend val="0"/>
        <color indexed="23"/>
      </font>
    </dxf>
    <dxf>
      <font>
        <condense val="0"/>
        <extend val="0"/>
        <color indexed="23"/>
      </font>
    </dxf>
    <dxf>
      <font>
        <condense val="0"/>
        <extend val="0"/>
        <color indexed="23"/>
      </font>
    </dxf>
    <dxf>
      <font>
        <condense val="0"/>
        <extend val="0"/>
        <color auto="1"/>
      </font>
      <fill>
        <patternFill>
          <bgColor indexed="43"/>
        </patternFill>
      </fill>
    </dxf>
    <dxf>
      <font>
        <condense val="0"/>
        <extend val="0"/>
        <color indexed="23"/>
      </font>
      <fill>
        <patternFill>
          <bgColor indexed="43"/>
        </patternFill>
      </fill>
    </dxf>
    <dxf>
      <font>
        <condense val="0"/>
        <extend val="0"/>
        <color indexed="43"/>
      </font>
      <fill>
        <patternFill>
          <bgColor indexed="8"/>
        </patternFill>
      </fill>
    </dxf>
    <dxf>
      <fill>
        <patternFill>
          <bgColor indexed="10"/>
        </patternFill>
      </fill>
    </dxf>
    <dxf>
      <fill>
        <patternFill>
          <bgColor indexed="47"/>
        </patternFill>
      </fill>
    </dxf>
    <dxf>
      <fill>
        <patternFill>
          <bgColor indexed="47"/>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Klaas/2016/PTA%20Examenreglement/Concept%20PTA%20H4%2017-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c_k.huijsman\AppData\Local\Microsoft\Windows\INetCache\Content.Outlook\TXUX2PFT\Kopie%20van%20PTA%20HAVO4%202022-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ersonal/k_huijsman_kandinskycollege_nl/Documents/Bureaublad/PTA%20HAVO4%202022-2023%20te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k "/>
      <sheetName val="BV "/>
      <sheetName val="Bi "/>
      <sheetName val="CKV "/>
      <sheetName val="Cg "/>
      <sheetName val="Du "/>
      <sheetName val="Ec "/>
      <sheetName val="En "/>
      <sheetName val="Fa "/>
      <sheetName val="Gs "/>
      <sheetName val="In "/>
      <sheetName val="LO "/>
      <sheetName val="Ma "/>
      <sheetName val="MO "/>
      <sheetName val="Mu "/>
      <sheetName val="Na "/>
      <sheetName val="Rek "/>
      <sheetName val="Sk "/>
      <sheetName val="WA "/>
      <sheetName val="WB "/>
      <sheetName val="cohortgegeve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3">
          <cell r="E3" t="str">
            <v>4 havo</v>
          </cell>
          <cell r="G3" t="str">
            <v>H4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k"/>
      <sheetName val="BEC"/>
      <sheetName val="Bi"/>
      <sheetName val="Chi"/>
      <sheetName val="CKV"/>
      <sheetName val="Du"/>
      <sheetName val="Ec"/>
      <sheetName val="EnTTO"/>
      <sheetName val="Fa"/>
      <sheetName val="Gs"/>
      <sheetName val="GPT"/>
      <sheetName val="Lo"/>
      <sheetName val="Lv"/>
      <sheetName val="MAW"/>
      <sheetName val="MLR"/>
      <sheetName val="MLTTO"/>
      <sheetName val="Na"/>
      <sheetName val="Netl"/>
      <sheetName val="schk"/>
      <sheetName val="NLT"/>
      <sheetName val="Te"/>
      <sheetName val="WiA"/>
      <sheetName val="WiB"/>
      <sheetName val="Blad1"/>
    </sheetNames>
    <sheetDataSet>
      <sheetData sheetId="0">
        <row r="2">
          <cell r="A2" t="str">
            <v>Havo</v>
          </cell>
          <cell r="D2" t="str">
            <v>Cohort 2022-2024</v>
          </cell>
        </row>
        <row r="4">
          <cell r="A4" t="str">
            <v>2022-2023</v>
          </cell>
        </row>
        <row r="15">
          <cell r="A15" t="str">
            <v>2023-2024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k"/>
      <sheetName val="BEC"/>
      <sheetName val="Bi"/>
      <sheetName val="Chi"/>
      <sheetName val="CKV"/>
      <sheetName val="Du"/>
      <sheetName val="Ec"/>
      <sheetName val="EnTTO"/>
      <sheetName val="EnR"/>
      <sheetName val="Fa"/>
      <sheetName val="Gs"/>
      <sheetName val="GPT"/>
      <sheetName val="Lo"/>
      <sheetName val="Lv"/>
      <sheetName val="MAW"/>
      <sheetName val="MLR"/>
      <sheetName val="MLTTO"/>
      <sheetName val="Na"/>
      <sheetName val="Netl"/>
      <sheetName val="schk"/>
      <sheetName val="NLT"/>
      <sheetName val="Blad2"/>
      <sheetName val="WiA"/>
      <sheetName val="WiB"/>
      <sheetName val="Blad1"/>
    </sheetNames>
    <sheetDataSet>
      <sheetData sheetId="0">
        <row r="2">
          <cell r="A2" t="str">
            <v>Havo</v>
          </cell>
          <cell r="D2" t="str">
            <v>Cohort 2022-2024</v>
          </cell>
        </row>
        <row r="4">
          <cell r="A4" t="str">
            <v>2022-2023</v>
          </cell>
        </row>
        <row r="15">
          <cell r="A15" t="str">
            <v>2023-2024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2"/>
  <sheetViews>
    <sheetView zoomScaleNormal="100" workbookViewId="0">
      <selection activeCell="I5" sqref="I5:I11"/>
    </sheetView>
  </sheetViews>
  <sheetFormatPr defaultColWidth="0" defaultRowHeight="14.5"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49" customWidth="1"/>
    <col min="14" max="16384" width="9.08984375" hidden="1"/>
  </cols>
  <sheetData>
    <row r="1" spans="1:13" x14ac:dyDescent="0.35">
      <c r="A1" s="165" t="s">
        <v>0</v>
      </c>
      <c r="B1" s="165"/>
      <c r="C1" s="1" t="s">
        <v>1</v>
      </c>
      <c r="D1" s="1"/>
      <c r="E1" s="2" t="str">
        <f>[1]cohortgegevens!G3</f>
        <v>H4</v>
      </c>
      <c r="F1" s="2"/>
      <c r="G1" s="2"/>
      <c r="H1" s="3"/>
      <c r="I1" s="3"/>
      <c r="J1" s="3"/>
      <c r="K1" s="3" t="s">
        <v>2</v>
      </c>
      <c r="L1" s="171" t="s">
        <v>3</v>
      </c>
      <c r="M1" s="171"/>
    </row>
    <row r="2" spans="1:13" ht="18" x14ac:dyDescent="0.4">
      <c r="A2" s="166" t="s">
        <v>4</v>
      </c>
      <c r="B2" s="167"/>
      <c r="C2" s="4" t="s">
        <v>5</v>
      </c>
      <c r="D2" s="4" t="s">
        <v>6</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
        <v>16</v>
      </c>
      <c r="B4" s="13" t="s">
        <v>17</v>
      </c>
      <c r="C4" s="141" t="s">
        <v>18</v>
      </c>
      <c r="D4" s="14">
        <v>5</v>
      </c>
      <c r="E4" s="15"/>
      <c r="F4" s="15" t="s">
        <v>19</v>
      </c>
      <c r="G4" s="15" t="s">
        <v>20</v>
      </c>
      <c r="H4" s="16"/>
      <c r="I4" s="41" t="s">
        <v>21</v>
      </c>
      <c r="J4" s="170"/>
      <c r="K4" s="170"/>
      <c r="L4" s="170"/>
      <c r="M4" s="170"/>
    </row>
    <row r="5" spans="1:13" ht="15.5" x14ac:dyDescent="0.35">
      <c r="A5" s="168"/>
      <c r="B5" s="13" t="s">
        <v>22</v>
      </c>
      <c r="C5" s="153" t="s">
        <v>23</v>
      </c>
      <c r="D5" s="14">
        <v>20</v>
      </c>
      <c r="E5" s="15"/>
      <c r="F5" s="15">
        <v>60</v>
      </c>
      <c r="G5" s="15" t="s">
        <v>20</v>
      </c>
      <c r="H5" s="16"/>
      <c r="I5" s="41" t="s">
        <v>21</v>
      </c>
      <c r="J5" s="170" t="s">
        <v>24</v>
      </c>
      <c r="K5" s="170"/>
      <c r="L5" s="170"/>
      <c r="M5" s="170"/>
    </row>
    <row r="6" spans="1:13" ht="15.5" x14ac:dyDescent="0.35">
      <c r="A6" s="168"/>
      <c r="B6" s="13" t="s">
        <v>25</v>
      </c>
      <c r="C6" s="154" t="s">
        <v>26</v>
      </c>
      <c r="D6" s="155">
        <v>5</v>
      </c>
      <c r="E6" s="15"/>
      <c r="F6" s="15">
        <v>60</v>
      </c>
      <c r="G6" s="15" t="s">
        <v>20</v>
      </c>
      <c r="H6" s="16"/>
      <c r="I6" s="41" t="s">
        <v>27</v>
      </c>
      <c r="J6" s="170" t="s">
        <v>24</v>
      </c>
      <c r="K6" s="170"/>
      <c r="L6" s="170"/>
      <c r="M6" s="170"/>
    </row>
    <row r="7" spans="1:13" ht="15.5" x14ac:dyDescent="0.35">
      <c r="A7" s="168"/>
      <c r="B7" s="13" t="s">
        <v>28</v>
      </c>
      <c r="C7" s="156" t="s">
        <v>29</v>
      </c>
      <c r="D7" s="14">
        <v>20</v>
      </c>
      <c r="E7" s="15"/>
      <c r="F7" s="15">
        <v>60</v>
      </c>
      <c r="G7" s="15" t="s">
        <v>20</v>
      </c>
      <c r="H7" s="16"/>
      <c r="I7" s="41" t="s">
        <v>30</v>
      </c>
      <c r="J7" s="170" t="s">
        <v>24</v>
      </c>
      <c r="K7" s="170"/>
      <c r="L7" s="170"/>
      <c r="M7" s="170"/>
    </row>
    <row r="8" spans="1:13" ht="15.5" x14ac:dyDescent="0.35">
      <c r="A8" s="168"/>
      <c r="B8" s="13" t="s">
        <v>31</v>
      </c>
      <c r="C8" s="102"/>
      <c r="D8" s="155"/>
      <c r="E8" s="15"/>
      <c r="F8" s="15"/>
      <c r="G8" s="15"/>
      <c r="H8" s="16"/>
      <c r="I8" s="41"/>
    </row>
    <row r="9" spans="1:13" ht="15.5" x14ac:dyDescent="0.35">
      <c r="A9" s="168"/>
      <c r="B9" s="13" t="s">
        <v>32</v>
      </c>
      <c r="C9" s="148" t="s">
        <v>33</v>
      </c>
      <c r="D9" s="14">
        <v>20</v>
      </c>
      <c r="E9" s="15"/>
      <c r="F9" s="15">
        <v>60</v>
      </c>
      <c r="G9" s="15" t="s">
        <v>20</v>
      </c>
      <c r="H9" s="16"/>
      <c r="I9" s="41" t="s">
        <v>30</v>
      </c>
      <c r="J9" s="170" t="s">
        <v>24</v>
      </c>
      <c r="K9" s="170"/>
      <c r="L9" s="170"/>
      <c r="M9" s="170"/>
    </row>
    <row r="10" spans="1:13" ht="15.5" x14ac:dyDescent="0.35">
      <c r="A10" s="168"/>
      <c r="B10" s="13" t="s">
        <v>34</v>
      </c>
      <c r="C10" s="141" t="s">
        <v>35</v>
      </c>
      <c r="D10" s="14">
        <v>20</v>
      </c>
      <c r="E10" s="15"/>
      <c r="F10" s="15" t="s">
        <v>19</v>
      </c>
      <c r="G10" s="15" t="s">
        <v>20</v>
      </c>
      <c r="H10" s="16"/>
      <c r="I10" s="41" t="s">
        <v>36</v>
      </c>
      <c r="J10" s="170" t="s">
        <v>37</v>
      </c>
      <c r="K10" s="170"/>
      <c r="L10" s="170"/>
      <c r="M10" s="170"/>
    </row>
    <row r="11" spans="1:13" ht="15.5" x14ac:dyDescent="0.35">
      <c r="A11" s="168"/>
      <c r="B11" s="13" t="s">
        <v>38</v>
      </c>
      <c r="C11" s="141" t="s">
        <v>39</v>
      </c>
      <c r="D11" s="14">
        <v>10</v>
      </c>
      <c r="E11" s="15"/>
      <c r="F11" s="15">
        <v>60</v>
      </c>
      <c r="G11" s="15" t="s">
        <v>20</v>
      </c>
      <c r="H11" s="16"/>
      <c r="I11" s="41" t="s">
        <v>40</v>
      </c>
      <c r="J11" s="170" t="s">
        <v>24</v>
      </c>
      <c r="K11" s="170"/>
      <c r="L11" s="170"/>
      <c r="M11" s="170"/>
    </row>
    <row r="12" spans="1:13" ht="15.5" x14ac:dyDescent="0.35">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
        <v>45</v>
      </c>
      <c r="B15" s="13" t="s">
        <v>46</v>
      </c>
      <c r="D15" s="29"/>
      <c r="E15" s="15"/>
      <c r="F15" s="15"/>
      <c r="G15" s="15"/>
      <c r="H15" s="16"/>
      <c r="I15" s="41"/>
      <c r="J15" s="176"/>
      <c r="K15" s="176"/>
      <c r="L15" s="176"/>
      <c r="M15" s="176"/>
    </row>
    <row r="16" spans="1:13" ht="15.5" x14ac:dyDescent="0.35">
      <c r="A16" s="168"/>
      <c r="B16" s="13" t="s">
        <v>47</v>
      </c>
      <c r="C16" s="141" t="s">
        <v>48</v>
      </c>
      <c r="D16" s="29"/>
      <c r="E16" s="15">
        <v>20</v>
      </c>
      <c r="F16" s="15">
        <v>100</v>
      </c>
      <c r="G16" s="15" t="s">
        <v>49</v>
      </c>
      <c r="H16" s="16"/>
      <c r="I16" s="41" t="s">
        <v>50</v>
      </c>
      <c r="J16" s="173" t="s">
        <v>51</v>
      </c>
      <c r="K16" s="174"/>
      <c r="L16" s="174"/>
      <c r="M16" s="175"/>
    </row>
    <row r="17" spans="1:13" ht="15.5" x14ac:dyDescent="0.35">
      <c r="A17" s="168"/>
      <c r="B17" s="13" t="s">
        <v>52</v>
      </c>
      <c r="C17" s="141" t="s">
        <v>53</v>
      </c>
      <c r="D17" s="29"/>
      <c r="E17" s="15">
        <v>10</v>
      </c>
      <c r="F17" s="15" t="s">
        <v>19</v>
      </c>
      <c r="G17" s="15" t="s">
        <v>20</v>
      </c>
      <c r="H17" s="16"/>
      <c r="I17" s="41" t="s">
        <v>50</v>
      </c>
      <c r="J17" s="173" t="s">
        <v>54</v>
      </c>
      <c r="K17" s="174"/>
      <c r="L17" s="174"/>
      <c r="M17" s="175"/>
    </row>
    <row r="18" spans="1:13" ht="15.5" x14ac:dyDescent="0.35">
      <c r="A18" s="168"/>
      <c r="B18" s="13" t="s">
        <v>55</v>
      </c>
      <c r="C18" s="141" t="s">
        <v>56</v>
      </c>
      <c r="D18" s="29"/>
      <c r="E18" s="15">
        <v>30</v>
      </c>
      <c r="F18" s="15">
        <v>100</v>
      </c>
      <c r="G18" s="15" t="s">
        <v>49</v>
      </c>
      <c r="H18" s="16"/>
      <c r="I18" s="41" t="s">
        <v>50</v>
      </c>
      <c r="J18" s="173" t="s">
        <v>51</v>
      </c>
      <c r="K18" s="174"/>
      <c r="L18" s="174"/>
      <c r="M18" s="175"/>
    </row>
    <row r="19" spans="1:13" ht="15.5" x14ac:dyDescent="0.35">
      <c r="A19" s="168"/>
      <c r="B19" s="13" t="s">
        <v>57</v>
      </c>
      <c r="C19" s="141"/>
      <c r="D19" s="29"/>
      <c r="E19" s="15"/>
      <c r="F19" s="15"/>
      <c r="G19" s="15"/>
      <c r="H19" s="16"/>
      <c r="I19" s="41"/>
      <c r="J19" s="173"/>
      <c r="K19" s="174"/>
      <c r="L19" s="174"/>
      <c r="M19" s="175"/>
    </row>
    <row r="20" spans="1:13" ht="15.5" x14ac:dyDescent="0.35">
      <c r="A20" s="168"/>
      <c r="B20" s="13" t="s">
        <v>58</v>
      </c>
      <c r="C20" s="141" t="s">
        <v>59</v>
      </c>
      <c r="D20" s="29"/>
      <c r="E20" s="15">
        <v>40</v>
      </c>
      <c r="F20" s="15">
        <v>100</v>
      </c>
      <c r="G20" s="15" t="s">
        <v>49</v>
      </c>
      <c r="H20" s="16"/>
      <c r="I20" s="41" t="s">
        <v>60</v>
      </c>
      <c r="J20" s="173" t="s">
        <v>24</v>
      </c>
      <c r="K20" s="174"/>
      <c r="L20" s="174"/>
      <c r="M20" s="175"/>
    </row>
    <row r="21" spans="1:13" ht="15.5" x14ac:dyDescent="0.35">
      <c r="A21" s="172"/>
      <c r="B21" s="23" t="s">
        <v>41</v>
      </c>
      <c r="C21" s="27"/>
      <c r="D21" s="31"/>
      <c r="E21" s="32">
        <f>SUM(E15:E20)</f>
        <v>100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sheetProtection formatCells="0" formatRows="0" insertColumns="0" insertRows="0" insertHyperlinks="0" deleteColumns="0" deleteRows="0" selectLockedCells="1" sort="0" autoFilter="0" pivotTables="0"/>
  <mergeCells count="18">
    <mergeCell ref="A15:A21"/>
    <mergeCell ref="J16:M16"/>
    <mergeCell ref="J17:M17"/>
    <mergeCell ref="J18:M18"/>
    <mergeCell ref="J19:M19"/>
    <mergeCell ref="J20:M20"/>
    <mergeCell ref="J15:M15"/>
    <mergeCell ref="A1:B1"/>
    <mergeCell ref="A2:B2"/>
    <mergeCell ref="A4:A13"/>
    <mergeCell ref="J4:M4"/>
    <mergeCell ref="J5:M5"/>
    <mergeCell ref="J6:M6"/>
    <mergeCell ref="J7:M7"/>
    <mergeCell ref="J10:M10"/>
    <mergeCell ref="J9:M9"/>
    <mergeCell ref="J11:M11"/>
    <mergeCell ref="L1:M1"/>
  </mergeCells>
  <conditionalFormatting sqref="E22:G22">
    <cfRule type="cellIs" dxfId="573" priority="24" stopIfTrue="1" operator="equal">
      <formula>100</formula>
    </cfRule>
    <cfRule type="cellIs" dxfId="572" priority="25" stopIfTrue="1" operator="equal">
      <formula>0</formula>
    </cfRule>
    <cfRule type="cellIs" dxfId="571" priority="26" stopIfTrue="1" operator="notEqual">
      <formula>100</formula>
    </cfRule>
  </conditionalFormatting>
  <conditionalFormatting sqref="A14:A15">
    <cfRule type="expression" dxfId="570" priority="27" stopIfTrue="1">
      <formula>$A$14=$E$1</formula>
    </cfRule>
    <cfRule type="expression" dxfId="569" priority="28" stopIfTrue="1">
      <formula>$A$14&lt;$E$1</formula>
    </cfRule>
    <cfRule type="expression" dxfId="568" priority="29" stopIfTrue="1">
      <formula>$A$14&gt;$E$1</formula>
    </cfRule>
  </conditionalFormatting>
  <conditionalFormatting sqref="B4:B11 B12:M13 B3:L3 D5:I11 D4:J4 C7 C9:C11 J15 J5:J7 J9:J11">
    <cfRule type="expression" dxfId="567" priority="30" stopIfTrue="1">
      <formula>$A$3&lt;$E$1</formula>
    </cfRule>
  </conditionalFormatting>
  <conditionalFormatting sqref="B21:M21 B14:H14 J14:M14 B15:B19 J15:J20 D15:H15 C16:H20">
    <cfRule type="expression" dxfId="566" priority="31" stopIfTrue="1">
      <formula>$A$14&lt;$E$1</formula>
    </cfRule>
  </conditionalFormatting>
  <conditionalFormatting sqref="C4:C5">
    <cfRule type="expression" dxfId="565" priority="10" stopIfTrue="1">
      <formula>$A$3&lt;$E$1</formula>
    </cfRule>
  </conditionalFormatting>
  <conditionalFormatting sqref="A3:A4">
    <cfRule type="expression" dxfId="564" priority="7" stopIfTrue="1">
      <formula>$A$3=$E$1</formula>
    </cfRule>
    <cfRule type="expression" dxfId="563" priority="8" stopIfTrue="1">
      <formula>$A$3&lt;$E$1</formula>
    </cfRule>
    <cfRule type="expression" dxfId="562" priority="9" stopIfTrue="1">
      <formula>$A$3&gt;$E$1</formula>
    </cfRule>
  </conditionalFormatting>
  <conditionalFormatting sqref="I14:I20">
    <cfRule type="expression" dxfId="561" priority="6" stopIfTrue="1">
      <formula>$A$3&lt;$E$1</formula>
    </cfRule>
  </conditionalFormatting>
  <pageMargins left="0.7" right="0.7" top="0.75" bottom="0.75" header="0.3" footer="0.3"/>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22"/>
  <sheetViews>
    <sheetView workbookViewId="0">
      <selection activeCell="G6" sqref="G6"/>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223</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224</v>
      </c>
      <c r="D4" s="14">
        <v>6</v>
      </c>
      <c r="E4" s="15">
        <v>0</v>
      </c>
      <c r="F4" s="15">
        <v>15</v>
      </c>
      <c r="G4" s="15" t="s">
        <v>49</v>
      </c>
      <c r="H4" s="16"/>
      <c r="I4" s="41"/>
      <c r="J4" s="170"/>
      <c r="K4" s="170"/>
      <c r="L4" s="170"/>
      <c r="M4" s="170"/>
    </row>
    <row r="5" spans="1:13" ht="15.5" x14ac:dyDescent="0.35">
      <c r="A5" s="168"/>
      <c r="B5" s="13" t="s">
        <v>22</v>
      </c>
      <c r="C5" s="141" t="s">
        <v>225</v>
      </c>
      <c r="D5" s="14">
        <v>18</v>
      </c>
      <c r="E5" s="15">
        <v>0</v>
      </c>
      <c r="F5" s="15">
        <v>60</v>
      </c>
      <c r="G5" s="15" t="s">
        <v>20</v>
      </c>
      <c r="H5" s="16"/>
      <c r="I5" s="41" t="s">
        <v>208</v>
      </c>
      <c r="J5" s="170"/>
      <c r="K5" s="170"/>
      <c r="L5" s="170"/>
      <c r="M5" s="170"/>
    </row>
    <row r="6" spans="1:13" ht="15.5" x14ac:dyDescent="0.35">
      <c r="A6" s="168"/>
      <c r="B6" s="13" t="s">
        <v>25</v>
      </c>
      <c r="C6" s="141" t="s">
        <v>226</v>
      </c>
      <c r="D6" s="14">
        <v>6</v>
      </c>
      <c r="E6" s="15">
        <v>0</v>
      </c>
      <c r="F6" s="15">
        <v>15</v>
      </c>
      <c r="G6" s="15" t="s">
        <v>49</v>
      </c>
      <c r="H6" s="16"/>
      <c r="I6" s="41"/>
      <c r="J6" s="170"/>
      <c r="K6" s="170"/>
      <c r="L6" s="170"/>
      <c r="M6" s="170"/>
    </row>
    <row r="7" spans="1:13" ht="15.5" x14ac:dyDescent="0.35">
      <c r="A7" s="168"/>
      <c r="B7" s="13" t="s">
        <v>28</v>
      </c>
      <c r="C7" s="141" t="s">
        <v>134</v>
      </c>
      <c r="D7" s="14">
        <v>18</v>
      </c>
      <c r="E7" s="15">
        <v>0</v>
      </c>
      <c r="F7" s="15">
        <v>60</v>
      </c>
      <c r="G7" s="15" t="s">
        <v>20</v>
      </c>
      <c r="H7" s="16"/>
      <c r="I7" s="41" t="s">
        <v>206</v>
      </c>
      <c r="J7" s="170"/>
      <c r="K7" s="170"/>
      <c r="L7" s="170"/>
      <c r="M7" s="170"/>
    </row>
    <row r="8" spans="1:13" ht="15.5" x14ac:dyDescent="0.35">
      <c r="A8" s="168"/>
      <c r="B8" s="13" t="s">
        <v>31</v>
      </c>
      <c r="C8" s="141" t="s">
        <v>227</v>
      </c>
      <c r="D8" s="14">
        <v>6</v>
      </c>
      <c r="E8" s="15">
        <v>0</v>
      </c>
      <c r="F8" s="15">
        <v>15</v>
      </c>
      <c r="G8" s="15" t="s">
        <v>49</v>
      </c>
      <c r="H8" s="16"/>
      <c r="I8" s="41"/>
      <c r="J8" s="170"/>
      <c r="K8" s="170"/>
      <c r="L8" s="170"/>
      <c r="M8" s="170"/>
    </row>
    <row r="9" spans="1:13" ht="15.5" x14ac:dyDescent="0.35">
      <c r="A9" s="168"/>
      <c r="B9" s="13" t="s">
        <v>32</v>
      </c>
      <c r="C9" s="141" t="s">
        <v>228</v>
      </c>
      <c r="D9" s="14">
        <v>18</v>
      </c>
      <c r="E9" s="15">
        <v>0</v>
      </c>
      <c r="F9" s="15">
        <v>60</v>
      </c>
      <c r="G9" s="15" t="s">
        <v>20</v>
      </c>
      <c r="H9" s="16"/>
      <c r="I9" s="41" t="s">
        <v>204</v>
      </c>
      <c r="J9" s="170"/>
      <c r="K9" s="170"/>
      <c r="L9" s="170"/>
      <c r="M9" s="170"/>
    </row>
    <row r="10" spans="1:13" ht="15.5" x14ac:dyDescent="0.35">
      <c r="A10" s="168"/>
      <c r="B10" s="13" t="s">
        <v>34</v>
      </c>
      <c r="C10" s="141" t="s">
        <v>229</v>
      </c>
      <c r="D10" s="14">
        <v>6</v>
      </c>
      <c r="E10" s="15">
        <v>0</v>
      </c>
      <c r="F10" s="15">
        <v>15</v>
      </c>
      <c r="G10" s="15" t="s">
        <v>49</v>
      </c>
      <c r="H10" s="16"/>
      <c r="I10" s="41"/>
      <c r="J10" s="170"/>
      <c r="K10" s="170"/>
      <c r="L10" s="170"/>
      <c r="M10" s="170"/>
    </row>
    <row r="11" spans="1:13" ht="15.5" x14ac:dyDescent="0.35">
      <c r="A11" s="168"/>
      <c r="B11" s="13" t="s">
        <v>38</v>
      </c>
      <c r="C11" s="141" t="s">
        <v>230</v>
      </c>
      <c r="D11" s="14">
        <v>22</v>
      </c>
      <c r="E11" s="15">
        <v>0</v>
      </c>
      <c r="F11" s="15">
        <v>15</v>
      </c>
      <c r="G11" s="15" t="s">
        <v>20</v>
      </c>
      <c r="H11" s="16"/>
      <c r="I11" s="41" t="s">
        <v>231</v>
      </c>
      <c r="J11" s="170" t="s">
        <v>123</v>
      </c>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141" t="s">
        <v>232</v>
      </c>
      <c r="D15" s="29"/>
      <c r="E15" s="15">
        <v>10</v>
      </c>
      <c r="F15" s="15">
        <v>30</v>
      </c>
      <c r="G15" s="15" t="s">
        <v>49</v>
      </c>
      <c r="H15" s="16"/>
      <c r="I15" s="41"/>
      <c r="J15" s="173" t="s">
        <v>233</v>
      </c>
      <c r="K15" s="174"/>
      <c r="L15" s="174"/>
      <c r="M15" s="175"/>
    </row>
    <row r="16" spans="1:13" ht="15.5" x14ac:dyDescent="0.35">
      <c r="A16" s="168"/>
      <c r="B16" s="13" t="s">
        <v>47</v>
      </c>
      <c r="C16" s="141" t="s">
        <v>234</v>
      </c>
      <c r="D16" s="29"/>
      <c r="E16" s="15">
        <v>7</v>
      </c>
      <c r="F16" s="15">
        <v>60</v>
      </c>
      <c r="G16" s="15" t="s">
        <v>20</v>
      </c>
      <c r="H16" s="16"/>
      <c r="I16" s="41" t="s">
        <v>207</v>
      </c>
      <c r="J16" s="173"/>
      <c r="K16" s="174"/>
      <c r="L16" s="174"/>
      <c r="M16" s="175"/>
    </row>
    <row r="17" spans="1:13" ht="15.5" x14ac:dyDescent="0.35">
      <c r="A17" s="168"/>
      <c r="B17" s="13" t="s">
        <v>52</v>
      </c>
      <c r="C17" s="141" t="s">
        <v>235</v>
      </c>
      <c r="D17" s="29"/>
      <c r="E17" s="15">
        <v>8</v>
      </c>
      <c r="F17" s="15">
        <v>60</v>
      </c>
      <c r="G17" s="15" t="s">
        <v>20</v>
      </c>
      <c r="H17" s="16"/>
      <c r="I17" s="41" t="s">
        <v>207</v>
      </c>
      <c r="J17" s="173"/>
      <c r="K17" s="174"/>
      <c r="L17" s="174"/>
      <c r="M17" s="175"/>
    </row>
    <row r="18" spans="1:13" ht="15.5" x14ac:dyDescent="0.35">
      <c r="A18" s="168"/>
      <c r="B18" s="13" t="s">
        <v>55</v>
      </c>
      <c r="C18" s="141" t="s">
        <v>236</v>
      </c>
      <c r="D18" s="29"/>
      <c r="E18" s="15">
        <v>20</v>
      </c>
      <c r="F18" s="15">
        <v>60</v>
      </c>
      <c r="G18" s="15" t="s">
        <v>49</v>
      </c>
      <c r="H18" s="16"/>
      <c r="I18" s="41" t="s">
        <v>208</v>
      </c>
      <c r="J18" s="173" t="s">
        <v>237</v>
      </c>
      <c r="K18" s="174"/>
      <c r="L18" s="174"/>
      <c r="M18" s="175"/>
    </row>
    <row r="19" spans="1:13" ht="15.5" x14ac:dyDescent="0.35">
      <c r="A19" s="168"/>
      <c r="B19" s="13" t="s">
        <v>57</v>
      </c>
      <c r="C19" s="141" t="s">
        <v>134</v>
      </c>
      <c r="D19" s="29"/>
      <c r="E19" s="15">
        <v>25</v>
      </c>
      <c r="F19" s="15">
        <v>60</v>
      </c>
      <c r="G19" s="15" t="s">
        <v>49</v>
      </c>
      <c r="H19" s="16"/>
      <c r="I19" s="41" t="s">
        <v>206</v>
      </c>
      <c r="J19" s="173" t="s">
        <v>238</v>
      </c>
      <c r="K19" s="174"/>
      <c r="L19" s="174"/>
      <c r="M19" s="175"/>
    </row>
    <row r="20" spans="1:13" ht="15.5" x14ac:dyDescent="0.35">
      <c r="A20" s="168"/>
      <c r="B20" s="13" t="s">
        <v>58</v>
      </c>
      <c r="C20" s="141" t="s">
        <v>230</v>
      </c>
      <c r="D20" s="29"/>
      <c r="E20" s="15">
        <v>30</v>
      </c>
      <c r="F20" s="15">
        <v>15</v>
      </c>
      <c r="G20" s="15" t="s">
        <v>49</v>
      </c>
      <c r="H20" s="16"/>
      <c r="I20" s="41" t="s">
        <v>239</v>
      </c>
      <c r="J20" s="173" t="s">
        <v>238</v>
      </c>
      <c r="K20" s="174"/>
      <c r="L20" s="174"/>
      <c r="M20" s="175"/>
    </row>
    <row r="21" spans="1:13" ht="16" thickBot="1" x14ac:dyDescent="0.4">
      <c r="A21" s="172"/>
      <c r="B21" s="23" t="s">
        <v>41</v>
      </c>
      <c r="C21" s="27"/>
      <c r="D21" s="31"/>
      <c r="E21" s="32">
        <f>SUM(E15:E20)</f>
        <v>100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378" priority="19" stopIfTrue="1" operator="equal">
      <formula>100</formula>
    </cfRule>
    <cfRule type="cellIs" dxfId="377" priority="20" stopIfTrue="1" operator="equal">
      <formula>0</formula>
    </cfRule>
    <cfRule type="cellIs" dxfId="376" priority="21" stopIfTrue="1" operator="notEqual">
      <formula>100</formula>
    </cfRule>
  </conditionalFormatting>
  <conditionalFormatting sqref="A14:A15">
    <cfRule type="expression" dxfId="375" priority="22" stopIfTrue="1">
      <formula>$A$14=$E$1</formula>
    </cfRule>
    <cfRule type="expression" dxfId="374" priority="23" stopIfTrue="1">
      <formula>$A$14&lt;$E$1</formula>
    </cfRule>
    <cfRule type="expression" dxfId="373" priority="24" stopIfTrue="1">
      <formula>$A$14&gt;$E$1</formula>
    </cfRule>
  </conditionalFormatting>
  <conditionalFormatting sqref="B4:B11 B12:M13 B3:L3 D5:I11 D4:J4">
    <cfRule type="expression" dxfId="372" priority="25" stopIfTrue="1">
      <formula>$A$3&lt;$E$1</formula>
    </cfRule>
  </conditionalFormatting>
  <conditionalFormatting sqref="B21:M21 B14:H14 J14:M14 B15:B19 D15:D20 H15:H20">
    <cfRule type="expression" dxfId="371" priority="26" stopIfTrue="1">
      <formula>$A$14&lt;$E$1</formula>
    </cfRule>
  </conditionalFormatting>
  <conditionalFormatting sqref="J5">
    <cfRule type="expression" dxfId="370" priority="18" stopIfTrue="1">
      <formula>$A$3&lt;$E$1</formula>
    </cfRule>
  </conditionalFormatting>
  <conditionalFormatting sqref="J6">
    <cfRule type="expression" dxfId="369" priority="17" stopIfTrue="1">
      <formula>$A$3&lt;$E$1</formula>
    </cfRule>
  </conditionalFormatting>
  <conditionalFormatting sqref="J7">
    <cfRule type="expression" dxfId="368" priority="16" stopIfTrue="1">
      <formula>$A$3&lt;$E$1</formula>
    </cfRule>
  </conditionalFormatting>
  <conditionalFormatting sqref="J8">
    <cfRule type="expression" dxfId="367" priority="15" stopIfTrue="1">
      <formula>$A$3&lt;$E$1</formula>
    </cfRule>
  </conditionalFormatting>
  <conditionalFormatting sqref="J9">
    <cfRule type="expression" dxfId="366" priority="14" stopIfTrue="1">
      <formula>$A$3&lt;$E$1</formula>
    </cfRule>
  </conditionalFormatting>
  <conditionalFormatting sqref="J10">
    <cfRule type="expression" dxfId="365" priority="13" stopIfTrue="1">
      <formula>$A$3&lt;$E$1</formula>
    </cfRule>
  </conditionalFormatting>
  <conditionalFormatting sqref="J11">
    <cfRule type="expression" dxfId="364" priority="12" stopIfTrue="1">
      <formula>$A$3&lt;$E$1</formula>
    </cfRule>
  </conditionalFormatting>
  <conditionalFormatting sqref="C4:C11">
    <cfRule type="expression" dxfId="363" priority="11" stopIfTrue="1">
      <formula>$A$3&lt;$E$1</formula>
    </cfRule>
  </conditionalFormatting>
  <conditionalFormatting sqref="A3:A4">
    <cfRule type="expression" dxfId="362" priority="8" stopIfTrue="1">
      <formula>$A$3=$E$1</formula>
    </cfRule>
    <cfRule type="expression" dxfId="361" priority="9" stopIfTrue="1">
      <formula>$A$3&lt;$E$1</formula>
    </cfRule>
    <cfRule type="expression" dxfId="360" priority="10" stopIfTrue="1">
      <formula>$A$3&gt;$E$1</formula>
    </cfRule>
  </conditionalFormatting>
  <conditionalFormatting sqref="I14">
    <cfRule type="expression" dxfId="359" priority="7" stopIfTrue="1">
      <formula>$A$3&lt;$E$1</formula>
    </cfRule>
  </conditionalFormatting>
  <conditionalFormatting sqref="C15:C20">
    <cfRule type="expression" dxfId="358" priority="6" stopIfTrue="1">
      <formula>$A$14&lt;$E$1</formula>
    </cfRule>
  </conditionalFormatting>
  <conditionalFormatting sqref="E15:E20">
    <cfRule type="expression" dxfId="357" priority="5" stopIfTrue="1">
      <formula>$A$14&lt;$E$1</formula>
    </cfRule>
  </conditionalFormatting>
  <conditionalFormatting sqref="F15:F20">
    <cfRule type="expression" dxfId="356" priority="4" stopIfTrue="1">
      <formula>$A$14&lt;$E$1</formula>
    </cfRule>
  </conditionalFormatting>
  <conditionalFormatting sqref="G15:G20">
    <cfRule type="expression" dxfId="355" priority="3" stopIfTrue="1">
      <formula>$A$14&lt;$E$1</formula>
    </cfRule>
  </conditionalFormatting>
  <conditionalFormatting sqref="I15:I20">
    <cfRule type="expression" dxfId="354" priority="2" stopIfTrue="1">
      <formula>$A$3&lt;$E$1</formula>
    </cfRule>
  </conditionalFormatting>
  <conditionalFormatting sqref="J15:J20">
    <cfRule type="expression" dxfId="353" priority="1" stopIfTrue="1">
      <formula>$A$14&lt;$E$1</formula>
    </cfRule>
  </conditionalFormatting>
  <pageMargins left="0.7" right="0.7" top="0.75" bottom="0.75" header="0.3" footer="0.3"/>
  <pageSetup paperSize="9" scale="7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M22"/>
  <sheetViews>
    <sheetView workbookViewId="0">
      <selection activeCell="E11" sqref="E11"/>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240</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241</v>
      </c>
      <c r="D4" s="14"/>
      <c r="E4" s="15"/>
      <c r="F4" s="15"/>
      <c r="G4" s="15"/>
      <c r="H4" s="16"/>
      <c r="I4" s="41" t="s">
        <v>242</v>
      </c>
      <c r="J4" s="170" t="s">
        <v>243</v>
      </c>
      <c r="K4" s="170"/>
      <c r="L4" s="170"/>
      <c r="M4" s="170"/>
    </row>
    <row r="5" spans="1:13" ht="15.5" x14ac:dyDescent="0.35">
      <c r="A5" s="168"/>
      <c r="B5" s="13" t="s">
        <v>22</v>
      </c>
      <c r="C5" s="141" t="s">
        <v>244</v>
      </c>
      <c r="D5" s="14">
        <v>20</v>
      </c>
      <c r="E5" s="15">
        <v>4</v>
      </c>
      <c r="F5" s="15">
        <v>60</v>
      </c>
      <c r="G5" s="15" t="s">
        <v>20</v>
      </c>
      <c r="H5" s="16"/>
      <c r="I5" s="41" t="s">
        <v>245</v>
      </c>
      <c r="J5" s="170"/>
      <c r="K5" s="170"/>
      <c r="L5" s="170"/>
      <c r="M5" s="170"/>
    </row>
    <row r="6" spans="1:13" ht="15.5" x14ac:dyDescent="0.35">
      <c r="A6" s="168"/>
      <c r="B6" s="13" t="s">
        <v>25</v>
      </c>
      <c r="C6" s="139" t="s">
        <v>241</v>
      </c>
      <c r="D6" s="14"/>
      <c r="E6" s="15"/>
      <c r="F6" s="15"/>
      <c r="G6" s="15"/>
      <c r="H6" s="16"/>
      <c r="I6" s="41" t="s">
        <v>242</v>
      </c>
      <c r="J6" s="170" t="s">
        <v>243</v>
      </c>
      <c r="K6" s="170"/>
      <c r="L6" s="170"/>
      <c r="M6" s="170"/>
    </row>
    <row r="7" spans="1:13" ht="15.5" x14ac:dyDescent="0.35">
      <c r="A7" s="168"/>
      <c r="B7" s="13" t="s">
        <v>28</v>
      </c>
      <c r="C7" s="141" t="s">
        <v>246</v>
      </c>
      <c r="D7" s="14">
        <v>25</v>
      </c>
      <c r="E7" s="15">
        <v>8</v>
      </c>
      <c r="F7" s="15">
        <v>60</v>
      </c>
      <c r="G7" s="15" t="s">
        <v>20</v>
      </c>
      <c r="H7" s="16"/>
      <c r="I7" s="41" t="s">
        <v>245</v>
      </c>
      <c r="J7" s="170"/>
      <c r="K7" s="170"/>
      <c r="L7" s="170"/>
      <c r="M7" s="170"/>
    </row>
    <row r="8" spans="1:13" ht="15.5" x14ac:dyDescent="0.35">
      <c r="A8" s="168"/>
      <c r="B8" s="13" t="s">
        <v>31</v>
      </c>
      <c r="C8" s="141" t="s">
        <v>241</v>
      </c>
      <c r="D8" s="14"/>
      <c r="E8" s="15"/>
      <c r="F8" s="15"/>
      <c r="G8" s="15"/>
      <c r="H8" s="16"/>
      <c r="I8" s="41" t="s">
        <v>242</v>
      </c>
      <c r="J8" s="170" t="s">
        <v>247</v>
      </c>
      <c r="K8" s="170"/>
      <c r="L8" s="170"/>
      <c r="M8" s="170"/>
    </row>
    <row r="9" spans="1:13" ht="15.5" x14ac:dyDescent="0.35">
      <c r="A9" s="168"/>
      <c r="B9" s="13" t="s">
        <v>32</v>
      </c>
      <c r="C9" s="141" t="s">
        <v>248</v>
      </c>
      <c r="D9" s="14">
        <v>25</v>
      </c>
      <c r="E9" s="15">
        <v>8</v>
      </c>
      <c r="F9" s="15">
        <v>60</v>
      </c>
      <c r="G9" s="15" t="s">
        <v>20</v>
      </c>
      <c r="H9" s="16"/>
      <c r="I9" s="41" t="s">
        <v>245</v>
      </c>
      <c r="J9" s="170"/>
      <c r="K9" s="170"/>
      <c r="L9" s="170"/>
      <c r="M9" s="170"/>
    </row>
    <row r="10" spans="1:13" ht="15.5" x14ac:dyDescent="0.35">
      <c r="A10" s="168"/>
      <c r="B10" s="13" t="s">
        <v>34</v>
      </c>
      <c r="C10" s="141" t="s">
        <v>241</v>
      </c>
      <c r="D10" s="14">
        <v>5</v>
      </c>
      <c r="E10" s="15">
        <v>2</v>
      </c>
      <c r="F10" s="15"/>
      <c r="G10" s="15"/>
      <c r="H10" s="16"/>
      <c r="I10" s="41" t="s">
        <v>242</v>
      </c>
      <c r="J10" s="185" t="s">
        <v>249</v>
      </c>
      <c r="K10" s="170"/>
      <c r="L10" s="170"/>
      <c r="M10" s="170"/>
    </row>
    <row r="11" spans="1:13" ht="15.5" x14ac:dyDescent="0.35">
      <c r="A11" s="168"/>
      <c r="B11" s="13" t="s">
        <v>38</v>
      </c>
      <c r="C11" s="141" t="s">
        <v>250</v>
      </c>
      <c r="D11" s="14">
        <v>25</v>
      </c>
      <c r="E11" s="15">
        <v>8</v>
      </c>
      <c r="F11" s="15">
        <v>60</v>
      </c>
      <c r="G11" s="15" t="s">
        <v>20</v>
      </c>
      <c r="H11" s="16"/>
      <c r="I11" s="41" t="s">
        <v>242</v>
      </c>
      <c r="J11" s="170"/>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30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141" t="s">
        <v>251</v>
      </c>
      <c r="D15" s="29"/>
      <c r="E15" s="15">
        <v>5</v>
      </c>
      <c r="F15" s="15"/>
      <c r="G15" s="15" t="s">
        <v>20</v>
      </c>
      <c r="H15" s="16"/>
      <c r="I15" s="41"/>
      <c r="J15" s="173" t="s">
        <v>252</v>
      </c>
      <c r="K15" s="174"/>
      <c r="L15" s="174"/>
      <c r="M15" s="175"/>
    </row>
    <row r="16" spans="1:13" ht="15.5" x14ac:dyDescent="0.35">
      <c r="A16" s="168"/>
      <c r="B16" s="13" t="s">
        <v>47</v>
      </c>
      <c r="C16" s="141" t="s">
        <v>253</v>
      </c>
      <c r="D16" s="29"/>
      <c r="E16" s="15">
        <v>10</v>
      </c>
      <c r="F16" s="15">
        <v>60</v>
      </c>
      <c r="G16" s="15" t="s">
        <v>20</v>
      </c>
      <c r="H16" s="16"/>
      <c r="I16" s="41" t="s">
        <v>254</v>
      </c>
      <c r="J16" s="173" t="s">
        <v>255</v>
      </c>
      <c r="K16" s="174"/>
      <c r="L16" s="174"/>
      <c r="M16" s="175"/>
    </row>
    <row r="17" spans="1:13" ht="15.5" x14ac:dyDescent="0.35">
      <c r="A17" s="168"/>
      <c r="B17" s="13" t="s">
        <v>52</v>
      </c>
      <c r="C17" s="141"/>
      <c r="D17" s="29"/>
      <c r="E17" s="15"/>
      <c r="F17" s="15"/>
      <c r="G17" s="15"/>
      <c r="H17" s="16"/>
      <c r="I17" s="41"/>
      <c r="J17" s="173"/>
      <c r="K17" s="174"/>
      <c r="L17" s="174"/>
      <c r="M17" s="175"/>
    </row>
    <row r="18" spans="1:13" ht="15.5" x14ac:dyDescent="0.35">
      <c r="A18" s="168"/>
      <c r="B18" s="13" t="s">
        <v>55</v>
      </c>
      <c r="C18" s="141" t="s">
        <v>256</v>
      </c>
      <c r="D18" s="29"/>
      <c r="E18" s="15">
        <v>25</v>
      </c>
      <c r="F18" s="15">
        <v>100</v>
      </c>
      <c r="G18" s="15" t="s">
        <v>49</v>
      </c>
      <c r="H18" s="16"/>
      <c r="I18" s="41" t="s">
        <v>245</v>
      </c>
      <c r="J18" s="173"/>
      <c r="K18" s="174"/>
      <c r="L18" s="174"/>
      <c r="M18" s="175"/>
    </row>
    <row r="19" spans="1:13" ht="15.5" x14ac:dyDescent="0.35">
      <c r="A19" s="168"/>
      <c r="B19" s="13" t="s">
        <v>57</v>
      </c>
      <c r="C19" s="141" t="s">
        <v>257</v>
      </c>
      <c r="D19" s="29"/>
      <c r="E19" s="15"/>
      <c r="F19" s="15"/>
      <c r="G19" s="15"/>
      <c r="H19" s="16"/>
      <c r="I19" s="41" t="s">
        <v>258</v>
      </c>
      <c r="J19" s="173" t="s">
        <v>259</v>
      </c>
      <c r="K19" s="174"/>
      <c r="L19" s="174"/>
      <c r="M19" s="175"/>
    </row>
    <row r="20" spans="1:13" ht="15.5" x14ac:dyDescent="0.35">
      <c r="A20" s="168"/>
      <c r="B20" s="13" t="s">
        <v>58</v>
      </c>
      <c r="C20" s="141" t="s">
        <v>260</v>
      </c>
      <c r="D20" s="29"/>
      <c r="E20" s="15">
        <v>30</v>
      </c>
      <c r="F20" s="15">
        <v>100</v>
      </c>
      <c r="G20" s="15" t="s">
        <v>49</v>
      </c>
      <c r="H20" s="16"/>
      <c r="I20" s="41" t="s">
        <v>242</v>
      </c>
      <c r="J20" s="177" t="s">
        <v>261</v>
      </c>
      <c r="K20" s="178"/>
      <c r="L20" s="178"/>
      <c r="M20" s="179"/>
    </row>
    <row r="21" spans="1:13" ht="16" thickBot="1" x14ac:dyDescent="0.4">
      <c r="A21" s="172"/>
      <c r="B21" s="23" t="s">
        <v>41</v>
      </c>
      <c r="C21" s="27"/>
      <c r="D21" s="31"/>
      <c r="E21" s="32">
        <f>SUM(E15:E20)</f>
        <v>70</v>
      </c>
      <c r="F21" s="40"/>
      <c r="G21" s="40"/>
      <c r="H21" s="27"/>
      <c r="I21" s="27"/>
      <c r="J21" s="24"/>
      <c r="K21" s="24"/>
      <c r="L21" s="24"/>
      <c r="M21" s="24"/>
    </row>
    <row r="22" spans="1:13" ht="16" thickBot="1" x14ac:dyDescent="0.4">
      <c r="A22" s="33" t="s">
        <v>41</v>
      </c>
      <c r="B22" s="33"/>
      <c r="C22" s="34">
        <v>6</v>
      </c>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352" priority="14" stopIfTrue="1" operator="equal">
      <formula>100</formula>
    </cfRule>
    <cfRule type="cellIs" dxfId="351" priority="15" stopIfTrue="1" operator="equal">
      <formula>0</formula>
    </cfRule>
    <cfRule type="cellIs" dxfId="350" priority="16" stopIfTrue="1" operator="notEqual">
      <formula>100</formula>
    </cfRule>
  </conditionalFormatting>
  <conditionalFormatting sqref="A14:A15">
    <cfRule type="expression" dxfId="349" priority="17" stopIfTrue="1">
      <formula>$A$14=$E$1</formula>
    </cfRule>
    <cfRule type="expression" dxfId="348" priority="18" stopIfTrue="1">
      <formula>$A$14&lt;$E$1</formula>
    </cfRule>
    <cfRule type="expression" dxfId="347" priority="19" stopIfTrue="1">
      <formula>$A$14&gt;$E$1</formula>
    </cfRule>
  </conditionalFormatting>
  <conditionalFormatting sqref="B4:B11 B12:M13 B3:L3 D5:I11 D4:J4">
    <cfRule type="expression" dxfId="346" priority="20" stopIfTrue="1">
      <formula>$A$3&lt;$E$1</formula>
    </cfRule>
  </conditionalFormatting>
  <conditionalFormatting sqref="B21:M21 B16:B19 C16:H20 B14:H15 J14:M14 J15:J20">
    <cfRule type="expression" dxfId="345" priority="21" stopIfTrue="1">
      <formula>$A$14&lt;$E$1</formula>
    </cfRule>
  </conditionalFormatting>
  <conditionalFormatting sqref="J5">
    <cfRule type="expression" dxfId="344" priority="13" stopIfTrue="1">
      <formula>$A$3&lt;$E$1</formula>
    </cfRule>
  </conditionalFormatting>
  <conditionalFormatting sqref="J6">
    <cfRule type="expression" dxfId="343" priority="12" stopIfTrue="1">
      <formula>$A$3&lt;$E$1</formula>
    </cfRule>
  </conditionalFormatting>
  <conditionalFormatting sqref="J7">
    <cfRule type="expression" dxfId="342" priority="11" stopIfTrue="1">
      <formula>$A$3&lt;$E$1</formula>
    </cfRule>
  </conditionalFormatting>
  <conditionalFormatting sqref="J9">
    <cfRule type="expression" dxfId="341" priority="9" stopIfTrue="1">
      <formula>$A$3&lt;$E$1</formula>
    </cfRule>
  </conditionalFormatting>
  <conditionalFormatting sqref="J10">
    <cfRule type="expression" dxfId="340" priority="8" stopIfTrue="1">
      <formula>$A$3&lt;$E$1</formula>
    </cfRule>
  </conditionalFormatting>
  <conditionalFormatting sqref="J11">
    <cfRule type="expression" dxfId="339" priority="7" stopIfTrue="1">
      <formula>$A$3&lt;$E$1</formula>
    </cfRule>
  </conditionalFormatting>
  <conditionalFormatting sqref="C4:C11">
    <cfRule type="expression" dxfId="338" priority="6" stopIfTrue="1">
      <formula>$A$3&lt;$E$1</formula>
    </cfRule>
  </conditionalFormatting>
  <conditionalFormatting sqref="A3:A4">
    <cfRule type="expression" dxfId="337" priority="3" stopIfTrue="1">
      <formula>$A$3=$E$1</formula>
    </cfRule>
    <cfRule type="expression" dxfId="336" priority="4" stopIfTrue="1">
      <formula>$A$3&lt;$E$1</formula>
    </cfRule>
    <cfRule type="expression" dxfId="335" priority="5" stopIfTrue="1">
      <formula>$A$3&gt;$E$1</formula>
    </cfRule>
  </conditionalFormatting>
  <conditionalFormatting sqref="I14:I20">
    <cfRule type="expression" dxfId="334" priority="2" stopIfTrue="1">
      <formula>$A$3&lt;$E$1</formula>
    </cfRule>
  </conditionalFormatting>
  <conditionalFormatting sqref="J8">
    <cfRule type="expression" dxfId="333" priority="1" stopIfTrue="1">
      <formula>$A$14&lt;$E$1</formula>
    </cfRule>
  </conditionalFormatting>
  <pageMargins left="0.7" right="0.7" top="0.75" bottom="0.75" header="0.3" footer="0.3"/>
  <pageSetup paperSize="9" scale="7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ADE72-7F47-4EF6-A110-2F400835288C}">
  <sheetPr>
    <pageSetUpPr fitToPage="1"/>
  </sheetPr>
  <dimension ref="A1:M22"/>
  <sheetViews>
    <sheetView workbookViewId="0">
      <selection activeCell="G6" sqref="G6"/>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262</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263</v>
      </c>
      <c r="D4" s="14">
        <v>25</v>
      </c>
      <c r="E4" s="15" t="s">
        <v>20</v>
      </c>
      <c r="F4" s="15" t="s">
        <v>264</v>
      </c>
      <c r="G4" s="15" t="s">
        <v>20</v>
      </c>
      <c r="H4" s="16"/>
      <c r="I4" s="41" t="s">
        <v>264</v>
      </c>
      <c r="J4" s="170" t="s">
        <v>265</v>
      </c>
      <c r="K4" s="170"/>
      <c r="L4" s="170"/>
      <c r="M4" s="170"/>
    </row>
    <row r="5" spans="1:13" ht="15.5" x14ac:dyDescent="0.35">
      <c r="A5" s="168"/>
      <c r="B5" s="13" t="s">
        <v>22</v>
      </c>
      <c r="C5" s="141"/>
      <c r="D5" s="14"/>
      <c r="E5" s="15"/>
      <c r="F5" s="15"/>
      <c r="G5" s="15"/>
      <c r="H5" s="16"/>
      <c r="I5" s="41"/>
      <c r="J5" s="170"/>
      <c r="K5" s="170"/>
      <c r="L5" s="170"/>
      <c r="M5" s="170"/>
    </row>
    <row r="6" spans="1:13" ht="15.5" x14ac:dyDescent="0.35">
      <c r="A6" s="168"/>
      <c r="B6" s="13" t="s">
        <v>25</v>
      </c>
      <c r="C6" s="139" t="s">
        <v>266</v>
      </c>
      <c r="D6" s="14">
        <v>25</v>
      </c>
      <c r="E6" s="15" t="s">
        <v>20</v>
      </c>
      <c r="F6" s="15" t="s">
        <v>264</v>
      </c>
      <c r="G6" s="15" t="s">
        <v>20</v>
      </c>
      <c r="H6" s="16"/>
      <c r="I6" s="41" t="s">
        <v>264</v>
      </c>
      <c r="J6" s="170" t="s">
        <v>265</v>
      </c>
      <c r="K6" s="170"/>
      <c r="L6" s="170"/>
      <c r="M6" s="170"/>
    </row>
    <row r="7" spans="1:13" ht="15.5" x14ac:dyDescent="0.35">
      <c r="A7" s="168"/>
      <c r="B7" s="13" t="s">
        <v>28</v>
      </c>
      <c r="C7" s="141"/>
      <c r="D7" s="14"/>
      <c r="E7" s="15"/>
      <c r="F7" s="15"/>
      <c r="G7" s="15"/>
      <c r="H7" s="16"/>
      <c r="I7" s="41"/>
      <c r="J7" s="170"/>
      <c r="K7" s="170"/>
      <c r="L7" s="170"/>
      <c r="M7" s="170"/>
    </row>
    <row r="8" spans="1:13" ht="15.5" x14ac:dyDescent="0.35">
      <c r="A8" s="168"/>
      <c r="B8" s="13" t="s">
        <v>31</v>
      </c>
      <c r="C8" s="141" t="s">
        <v>267</v>
      </c>
      <c r="D8" s="14">
        <v>25</v>
      </c>
      <c r="E8" s="15" t="s">
        <v>20</v>
      </c>
      <c r="F8" s="15" t="s">
        <v>264</v>
      </c>
      <c r="G8" s="15" t="s">
        <v>20</v>
      </c>
      <c r="H8" s="16"/>
      <c r="I8" s="41" t="s">
        <v>264</v>
      </c>
      <c r="J8" s="170" t="s">
        <v>265</v>
      </c>
      <c r="K8" s="170"/>
      <c r="L8" s="170"/>
      <c r="M8" s="170"/>
    </row>
    <row r="9" spans="1:13" ht="15.5" x14ac:dyDescent="0.35">
      <c r="A9" s="168"/>
      <c r="B9" s="13" t="s">
        <v>32</v>
      </c>
      <c r="C9" s="141"/>
      <c r="D9" s="14"/>
      <c r="E9" s="15"/>
      <c r="F9" s="15"/>
      <c r="G9" s="15"/>
      <c r="H9" s="16"/>
      <c r="I9" s="41"/>
      <c r="J9" s="170"/>
      <c r="K9" s="170"/>
      <c r="L9" s="170"/>
      <c r="M9" s="170"/>
    </row>
    <row r="10" spans="1:13" ht="15.5" x14ac:dyDescent="0.35">
      <c r="A10" s="168"/>
      <c r="B10" s="13" t="s">
        <v>34</v>
      </c>
      <c r="C10" s="141" t="s">
        <v>268</v>
      </c>
      <c r="D10" s="14">
        <v>25</v>
      </c>
      <c r="E10" s="15" t="s">
        <v>20</v>
      </c>
      <c r="F10" s="15" t="s">
        <v>264</v>
      </c>
      <c r="G10" s="15" t="s">
        <v>20</v>
      </c>
      <c r="H10" s="16"/>
      <c r="I10" s="41" t="s">
        <v>264</v>
      </c>
      <c r="J10" s="185" t="s">
        <v>265</v>
      </c>
      <c r="K10" s="170"/>
      <c r="L10" s="170"/>
      <c r="M10" s="170"/>
    </row>
    <row r="11" spans="1:13" ht="15.5" x14ac:dyDescent="0.35">
      <c r="A11" s="168"/>
      <c r="B11" s="13" t="s">
        <v>38</v>
      </c>
      <c r="C11" s="141"/>
      <c r="D11" s="14"/>
      <c r="E11" s="15"/>
      <c r="F11" s="15"/>
      <c r="G11" s="15"/>
      <c r="H11" s="16"/>
      <c r="I11" s="41"/>
      <c r="J11" s="170"/>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141" t="s">
        <v>269</v>
      </c>
      <c r="D15" s="29"/>
      <c r="E15" s="15"/>
      <c r="F15" s="15"/>
      <c r="G15" s="15"/>
      <c r="H15" s="16"/>
      <c r="I15" s="41"/>
      <c r="J15" s="173"/>
      <c r="K15" s="174"/>
      <c r="L15" s="174"/>
      <c r="M15" s="175"/>
    </row>
    <row r="16" spans="1:13" ht="15.5" x14ac:dyDescent="0.35">
      <c r="A16" s="168"/>
      <c r="B16" s="13" t="s">
        <v>47</v>
      </c>
      <c r="C16" s="141"/>
      <c r="D16" s="29"/>
      <c r="E16" s="15"/>
      <c r="F16" s="15"/>
      <c r="G16" s="15"/>
      <c r="H16" s="16"/>
      <c r="I16" s="41"/>
      <c r="J16" s="173"/>
      <c r="K16" s="174"/>
      <c r="L16" s="174"/>
      <c r="M16" s="175"/>
    </row>
    <row r="17" spans="1:13" ht="15.5" x14ac:dyDescent="0.35">
      <c r="A17" s="168"/>
      <c r="B17" s="13" t="s">
        <v>52</v>
      </c>
      <c r="C17" s="141"/>
      <c r="D17" s="29"/>
      <c r="E17" s="15"/>
      <c r="F17" s="15"/>
      <c r="G17" s="15"/>
      <c r="H17" s="16"/>
      <c r="I17" s="41"/>
      <c r="J17" s="173"/>
      <c r="K17" s="174"/>
      <c r="L17" s="174"/>
      <c r="M17" s="175"/>
    </row>
    <row r="18" spans="1:13" ht="15.5" x14ac:dyDescent="0.35">
      <c r="A18" s="168"/>
      <c r="B18" s="13" t="s">
        <v>55</v>
      </c>
      <c r="C18" s="141"/>
      <c r="D18" s="29"/>
      <c r="E18" s="15"/>
      <c r="F18" s="15"/>
      <c r="G18" s="15"/>
      <c r="H18" s="16"/>
      <c r="I18" s="41"/>
      <c r="J18" s="173"/>
      <c r="K18" s="174"/>
      <c r="L18" s="174"/>
      <c r="M18" s="175"/>
    </row>
    <row r="19" spans="1:13" ht="15.5" x14ac:dyDescent="0.35">
      <c r="A19" s="168"/>
      <c r="B19" s="13" t="s">
        <v>57</v>
      </c>
      <c r="C19" s="141"/>
      <c r="D19" s="29"/>
      <c r="E19" s="15"/>
      <c r="F19" s="15"/>
      <c r="G19" s="15"/>
      <c r="H19" s="16"/>
      <c r="I19" s="41"/>
      <c r="J19" s="173"/>
      <c r="K19" s="174"/>
      <c r="L19" s="174"/>
      <c r="M19" s="175"/>
    </row>
    <row r="20" spans="1:13" ht="15.5" x14ac:dyDescent="0.35">
      <c r="A20" s="168"/>
      <c r="B20" s="13" t="s">
        <v>58</v>
      </c>
      <c r="C20" s="141"/>
      <c r="D20" s="29"/>
      <c r="E20" s="15"/>
      <c r="F20" s="15"/>
      <c r="G20" s="15"/>
      <c r="H20" s="16"/>
      <c r="I20" s="41"/>
      <c r="J20" s="177"/>
      <c r="K20" s="178"/>
      <c r="L20" s="178"/>
      <c r="M20" s="179"/>
    </row>
    <row r="21" spans="1:13" ht="16" thickBot="1" x14ac:dyDescent="0.4">
      <c r="A21" s="172"/>
      <c r="B21" s="23" t="s">
        <v>41</v>
      </c>
      <c r="C21" s="27"/>
      <c r="D21" s="31"/>
      <c r="E21" s="32">
        <f>SUM(E15:E20)</f>
        <v>0</v>
      </c>
      <c r="F21" s="40"/>
      <c r="G21" s="40"/>
      <c r="H21" s="27"/>
      <c r="I21" s="27"/>
      <c r="J21" s="24"/>
      <c r="K21" s="24"/>
      <c r="L21" s="24"/>
      <c r="M21" s="24"/>
    </row>
    <row r="22" spans="1:13" ht="16" thickBot="1" x14ac:dyDescent="0.4">
      <c r="A22" s="33" t="s">
        <v>41</v>
      </c>
      <c r="B22" s="33"/>
      <c r="C22" s="34">
        <v>6</v>
      </c>
      <c r="D22" s="35"/>
      <c r="E22" s="36">
        <f>E13+E21</f>
        <v>0</v>
      </c>
      <c r="F22" s="39"/>
      <c r="G22" s="39"/>
      <c r="H22" s="34"/>
      <c r="I22" s="34"/>
      <c r="J22" s="34"/>
      <c r="K22" s="34"/>
      <c r="L22" s="34"/>
      <c r="M22" s="34"/>
    </row>
  </sheetData>
  <mergeCells count="19">
    <mergeCell ref="A1:B1"/>
    <mergeCell ref="L1:M1"/>
    <mergeCell ref="A2:B2"/>
    <mergeCell ref="A4:A13"/>
    <mergeCell ref="J4:M4"/>
    <mergeCell ref="J5:M5"/>
    <mergeCell ref="J6:M6"/>
    <mergeCell ref="J7:M7"/>
    <mergeCell ref="J8:M8"/>
    <mergeCell ref="J9:M9"/>
    <mergeCell ref="J10:M10"/>
    <mergeCell ref="J11:M11"/>
    <mergeCell ref="A15:A21"/>
    <mergeCell ref="J15:M15"/>
    <mergeCell ref="J16:M16"/>
    <mergeCell ref="J17:M17"/>
    <mergeCell ref="J18:M18"/>
    <mergeCell ref="J19:M19"/>
    <mergeCell ref="J20:M20"/>
  </mergeCells>
  <conditionalFormatting sqref="E22:G22">
    <cfRule type="cellIs" dxfId="332" priority="14" stopIfTrue="1" operator="equal">
      <formula>100</formula>
    </cfRule>
    <cfRule type="cellIs" dxfId="331" priority="15" stopIfTrue="1" operator="equal">
      <formula>0</formula>
    </cfRule>
    <cfRule type="cellIs" dxfId="330" priority="16" stopIfTrue="1" operator="notEqual">
      <formula>100</formula>
    </cfRule>
  </conditionalFormatting>
  <conditionalFormatting sqref="A14:A15">
    <cfRule type="expression" dxfId="329" priority="17" stopIfTrue="1">
      <formula>$A$14=$E$1</formula>
    </cfRule>
    <cfRule type="expression" dxfId="328" priority="18" stopIfTrue="1">
      <formula>$A$14&lt;$E$1</formula>
    </cfRule>
    <cfRule type="expression" dxfId="327" priority="19" stopIfTrue="1">
      <formula>$A$14&gt;$E$1</formula>
    </cfRule>
  </conditionalFormatting>
  <conditionalFormatting sqref="B4:B11 B12:M13 B3:L3 D5:I11 D4:J4">
    <cfRule type="expression" dxfId="326" priority="20" stopIfTrue="1">
      <formula>$A$3&lt;$E$1</formula>
    </cfRule>
  </conditionalFormatting>
  <conditionalFormatting sqref="B21:M21 B16:B19 C16:H20 B14:H15 J14:M14 J15:J20">
    <cfRule type="expression" dxfId="325" priority="21" stopIfTrue="1">
      <formula>$A$14&lt;$E$1</formula>
    </cfRule>
  </conditionalFormatting>
  <conditionalFormatting sqref="J5">
    <cfRule type="expression" dxfId="324" priority="13" stopIfTrue="1">
      <formula>$A$3&lt;$E$1</formula>
    </cfRule>
  </conditionalFormatting>
  <conditionalFormatting sqref="J7">
    <cfRule type="expression" dxfId="323" priority="11" stopIfTrue="1">
      <formula>$A$3&lt;$E$1</formula>
    </cfRule>
  </conditionalFormatting>
  <conditionalFormatting sqref="J9">
    <cfRule type="expression" dxfId="322" priority="10" stopIfTrue="1">
      <formula>$A$3&lt;$E$1</formula>
    </cfRule>
  </conditionalFormatting>
  <conditionalFormatting sqref="J10">
    <cfRule type="expression" dxfId="321" priority="9" stopIfTrue="1">
      <formula>$A$3&lt;$E$1</formula>
    </cfRule>
  </conditionalFormatting>
  <conditionalFormatting sqref="J11">
    <cfRule type="expression" dxfId="320" priority="8" stopIfTrue="1">
      <formula>$A$3&lt;$E$1</formula>
    </cfRule>
  </conditionalFormatting>
  <conditionalFormatting sqref="C4:C11">
    <cfRule type="expression" dxfId="319" priority="7" stopIfTrue="1">
      <formula>$A$3&lt;$E$1</formula>
    </cfRule>
  </conditionalFormatting>
  <conditionalFormatting sqref="A3:A4">
    <cfRule type="expression" dxfId="318" priority="4" stopIfTrue="1">
      <formula>$A$3=$E$1</formula>
    </cfRule>
    <cfRule type="expression" dxfId="317" priority="5" stopIfTrue="1">
      <formula>$A$3&lt;$E$1</formula>
    </cfRule>
    <cfRule type="expression" dxfId="316" priority="6" stopIfTrue="1">
      <formula>$A$3&gt;$E$1</formula>
    </cfRule>
  </conditionalFormatting>
  <conditionalFormatting sqref="I14:I20">
    <cfRule type="expression" dxfId="315" priority="3" stopIfTrue="1">
      <formula>$A$3&lt;$E$1</formula>
    </cfRule>
  </conditionalFormatting>
  <conditionalFormatting sqref="J8">
    <cfRule type="expression" dxfId="314" priority="2" stopIfTrue="1">
      <formula>$A$14&lt;$E$1</formula>
    </cfRule>
  </conditionalFormatting>
  <conditionalFormatting sqref="J6">
    <cfRule type="expression" dxfId="313" priority="1" stopIfTrue="1">
      <formula>$A$3&lt;$E$1</formula>
    </cfRule>
  </conditionalFormatting>
  <pageMargins left="0.7" right="0.7" top="0.75" bottom="0.75" header="0.3" footer="0.3"/>
  <pageSetup paperSize="9" scale="7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22"/>
  <sheetViews>
    <sheetView workbookViewId="0">
      <selection activeCell="G6" sqref="G6"/>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54.453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270</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7.25" customHeight="1" x14ac:dyDescent="0.35">
      <c r="A4" s="168" t="str">
        <f>Ak!A4</f>
        <v>2022-2023</v>
      </c>
      <c r="B4" s="13" t="s">
        <v>17</v>
      </c>
      <c r="C4" s="141" t="s">
        <v>271</v>
      </c>
      <c r="D4" s="14">
        <v>25</v>
      </c>
      <c r="E4" s="15">
        <v>12</v>
      </c>
      <c r="F4" s="15"/>
      <c r="G4" s="15"/>
      <c r="H4" s="16"/>
      <c r="I4" s="44" t="s">
        <v>272</v>
      </c>
      <c r="J4" s="170"/>
      <c r="K4" s="170"/>
      <c r="L4" s="170"/>
      <c r="M4" s="170"/>
    </row>
    <row r="5" spans="1:13" ht="15.5" x14ac:dyDescent="0.35">
      <c r="A5" s="168"/>
      <c r="B5" s="13" t="s">
        <v>22</v>
      </c>
      <c r="C5" s="141"/>
      <c r="D5" s="14"/>
      <c r="E5" s="15"/>
      <c r="F5" s="15"/>
      <c r="G5" s="15"/>
      <c r="H5" s="16"/>
      <c r="I5" s="41"/>
      <c r="J5" s="170"/>
      <c r="K5" s="170"/>
      <c r="L5" s="170"/>
      <c r="M5" s="170"/>
    </row>
    <row r="6" spans="1:13" ht="15.5" x14ac:dyDescent="0.35">
      <c r="A6" s="168"/>
      <c r="B6" s="13" t="s">
        <v>25</v>
      </c>
      <c r="C6" s="141"/>
      <c r="D6" s="14"/>
      <c r="E6" s="15"/>
      <c r="F6" s="15"/>
      <c r="G6" s="15"/>
      <c r="H6" s="16"/>
      <c r="I6" s="41"/>
      <c r="J6" s="170"/>
      <c r="K6" s="170"/>
      <c r="L6" s="170"/>
      <c r="M6" s="170"/>
    </row>
    <row r="7" spans="1:13" ht="15.5" x14ac:dyDescent="0.35">
      <c r="A7" s="168"/>
      <c r="B7" s="13" t="s">
        <v>28</v>
      </c>
      <c r="C7" s="141"/>
      <c r="D7" s="14"/>
      <c r="E7" s="15"/>
      <c r="F7" s="15"/>
      <c r="G7" s="15"/>
      <c r="H7" s="16"/>
      <c r="I7" s="41"/>
      <c r="J7" s="170"/>
      <c r="K7" s="170"/>
      <c r="L7" s="170"/>
      <c r="M7" s="170"/>
    </row>
    <row r="8" spans="1:13" ht="19.5" customHeight="1" x14ac:dyDescent="0.35">
      <c r="A8" s="168"/>
      <c r="B8" s="13" t="s">
        <v>31</v>
      </c>
      <c r="C8" s="141" t="s">
        <v>273</v>
      </c>
      <c r="D8" s="14">
        <v>25</v>
      </c>
      <c r="E8" s="15">
        <v>13</v>
      </c>
      <c r="F8" s="15"/>
      <c r="G8" s="15"/>
      <c r="H8" s="16"/>
      <c r="I8" s="44" t="s">
        <v>274</v>
      </c>
      <c r="J8" s="170"/>
      <c r="K8" s="170"/>
      <c r="L8" s="170"/>
      <c r="M8" s="170"/>
    </row>
    <row r="9" spans="1:13" ht="15.5" x14ac:dyDescent="0.35">
      <c r="A9" s="168"/>
      <c r="B9" s="13" t="s">
        <v>32</v>
      </c>
      <c r="C9" s="141"/>
      <c r="D9" s="14"/>
      <c r="E9" s="15"/>
      <c r="F9" s="15"/>
      <c r="G9" s="15"/>
      <c r="H9" s="16"/>
      <c r="I9" s="41"/>
      <c r="J9" s="170"/>
      <c r="K9" s="170"/>
      <c r="L9" s="170"/>
      <c r="M9" s="170"/>
    </row>
    <row r="10" spans="1:13" ht="16.5" customHeight="1" x14ac:dyDescent="0.35">
      <c r="A10" s="168"/>
      <c r="B10" s="13" t="s">
        <v>34</v>
      </c>
      <c r="C10" s="141" t="s">
        <v>275</v>
      </c>
      <c r="D10" s="14">
        <v>25</v>
      </c>
      <c r="E10" s="15">
        <v>12</v>
      </c>
      <c r="F10" s="15"/>
      <c r="G10" s="15"/>
      <c r="H10" s="106"/>
      <c r="I10" s="44" t="s">
        <v>276</v>
      </c>
      <c r="J10" s="170"/>
      <c r="K10" s="170"/>
      <c r="L10" s="170"/>
      <c r="M10" s="170"/>
    </row>
    <row r="11" spans="1:13" ht="18" customHeight="1" x14ac:dyDescent="0.35">
      <c r="A11" s="168"/>
      <c r="B11" s="13" t="s">
        <v>38</v>
      </c>
      <c r="C11" s="141" t="s">
        <v>277</v>
      </c>
      <c r="D11" s="14">
        <v>25</v>
      </c>
      <c r="E11" s="15">
        <v>13</v>
      </c>
      <c r="F11" s="15"/>
      <c r="G11" s="15"/>
      <c r="H11" s="16"/>
      <c r="I11" s="45" t="s">
        <v>278</v>
      </c>
      <c r="J11" s="170"/>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50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279</v>
      </c>
      <c r="J14" s="10" t="s">
        <v>44</v>
      </c>
      <c r="K14" s="10"/>
      <c r="L14" s="10"/>
      <c r="M14" s="10"/>
    </row>
    <row r="15" spans="1:13" ht="15.5" x14ac:dyDescent="0.35">
      <c r="A15" s="168" t="str">
        <f>Ak!A15</f>
        <v>2023-2024</v>
      </c>
      <c r="B15" s="13" t="s">
        <v>46</v>
      </c>
      <c r="C15" s="30"/>
      <c r="D15" s="29"/>
      <c r="E15" s="15"/>
      <c r="F15" s="15"/>
      <c r="G15" s="15"/>
      <c r="H15" s="16"/>
      <c r="I15" s="41" t="s">
        <v>280</v>
      </c>
      <c r="J15" s="173"/>
      <c r="K15" s="174"/>
      <c r="L15" s="174"/>
      <c r="M15" s="175"/>
    </row>
    <row r="16" spans="1:13" ht="15.5" x14ac:dyDescent="0.35">
      <c r="A16" s="168"/>
      <c r="B16" s="13" t="s">
        <v>47</v>
      </c>
      <c r="C16" s="30" t="s">
        <v>281</v>
      </c>
      <c r="D16" s="29"/>
      <c r="E16" s="15">
        <v>50</v>
      </c>
      <c r="F16" s="15"/>
      <c r="G16" s="15"/>
      <c r="H16" s="16"/>
      <c r="I16" s="41" t="s">
        <v>282</v>
      </c>
      <c r="J16" s="173"/>
      <c r="K16" s="174"/>
      <c r="L16" s="174"/>
      <c r="M16" s="175"/>
    </row>
    <row r="17" spans="1:13" ht="15.5" x14ac:dyDescent="0.35">
      <c r="A17" s="168"/>
      <c r="B17" s="13" t="s">
        <v>52</v>
      </c>
      <c r="C17" s="30"/>
      <c r="D17" s="29"/>
      <c r="E17" s="15"/>
      <c r="F17" s="15"/>
      <c r="G17" s="15"/>
      <c r="H17" s="16"/>
      <c r="I17" s="41"/>
      <c r="J17" s="173"/>
      <c r="K17" s="174"/>
      <c r="L17" s="174"/>
      <c r="M17" s="175"/>
    </row>
    <row r="18" spans="1:13" ht="15.5" x14ac:dyDescent="0.35">
      <c r="A18" s="168"/>
      <c r="B18" s="13" t="s">
        <v>55</v>
      </c>
      <c r="C18" s="30"/>
      <c r="D18" s="29"/>
      <c r="E18" s="15"/>
      <c r="F18" s="15"/>
      <c r="G18" s="15"/>
      <c r="H18" s="16"/>
      <c r="I18" s="41"/>
      <c r="J18" s="173"/>
      <c r="K18" s="174"/>
      <c r="L18" s="174"/>
      <c r="M18" s="175"/>
    </row>
    <row r="19" spans="1:13" ht="15.5" x14ac:dyDescent="0.35">
      <c r="A19" s="168"/>
      <c r="B19" s="13" t="s">
        <v>57</v>
      </c>
      <c r="C19" s="30"/>
      <c r="D19" s="29"/>
      <c r="E19" s="15"/>
      <c r="F19" s="15"/>
      <c r="G19" s="15"/>
      <c r="H19" s="16"/>
      <c r="I19" s="41"/>
      <c r="J19" s="173"/>
      <c r="K19" s="174"/>
      <c r="L19" s="174"/>
      <c r="M19" s="175"/>
    </row>
    <row r="20" spans="1:13" ht="15.5" x14ac:dyDescent="0.35">
      <c r="A20" s="168"/>
      <c r="B20" s="13" t="s">
        <v>58</v>
      </c>
      <c r="C20" s="30"/>
      <c r="D20" s="29"/>
      <c r="E20" s="15"/>
      <c r="F20" s="15"/>
      <c r="G20" s="15"/>
      <c r="H20" s="16"/>
      <c r="I20" s="41"/>
      <c r="J20" s="177"/>
      <c r="K20" s="178"/>
      <c r="L20" s="178"/>
      <c r="M20" s="179"/>
    </row>
    <row r="21" spans="1:13" ht="16" thickBot="1" x14ac:dyDescent="0.4">
      <c r="A21" s="172"/>
      <c r="B21" s="23" t="s">
        <v>41</v>
      </c>
      <c r="C21" s="27"/>
      <c r="D21" s="31"/>
      <c r="E21" s="32">
        <f>SUM(E15:E20)</f>
        <v>50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312" priority="13" stopIfTrue="1" operator="equal">
      <formula>100</formula>
    </cfRule>
    <cfRule type="cellIs" dxfId="311" priority="14" stopIfTrue="1" operator="equal">
      <formula>0</formula>
    </cfRule>
    <cfRule type="cellIs" dxfId="310" priority="15" stopIfTrue="1" operator="notEqual">
      <formula>100</formula>
    </cfRule>
  </conditionalFormatting>
  <conditionalFormatting sqref="A14:A15">
    <cfRule type="expression" dxfId="309" priority="16" stopIfTrue="1">
      <formula>$A$14=$E$1</formula>
    </cfRule>
    <cfRule type="expression" dxfId="308" priority="17" stopIfTrue="1">
      <formula>$A$14&lt;$E$1</formula>
    </cfRule>
    <cfRule type="expression" dxfId="307" priority="18" stopIfTrue="1">
      <formula>$A$14&gt;$E$1</formula>
    </cfRule>
  </conditionalFormatting>
  <conditionalFormatting sqref="B4:B11 B12:M13 B3:L3 D4:J4 D11:H11 D5:I10">
    <cfRule type="expression" dxfId="306" priority="19" stopIfTrue="1">
      <formula>$A$3&lt;$E$1</formula>
    </cfRule>
  </conditionalFormatting>
  <conditionalFormatting sqref="B21:M21 B16:B19 C16:H20 B14:H15 J14:M14 J15:J20">
    <cfRule type="expression" dxfId="305" priority="20" stopIfTrue="1">
      <formula>$A$14&lt;$E$1</formula>
    </cfRule>
  </conditionalFormatting>
  <conditionalFormatting sqref="J5">
    <cfRule type="expression" dxfId="304" priority="12" stopIfTrue="1">
      <formula>$A$3&lt;$E$1</formula>
    </cfRule>
  </conditionalFormatting>
  <conditionalFormatting sqref="J6">
    <cfRule type="expression" dxfId="303" priority="11" stopIfTrue="1">
      <formula>$A$3&lt;$E$1</formula>
    </cfRule>
  </conditionalFormatting>
  <conditionalFormatting sqref="J7">
    <cfRule type="expression" dxfId="302" priority="10" stopIfTrue="1">
      <formula>$A$3&lt;$E$1</formula>
    </cfRule>
  </conditionalFormatting>
  <conditionalFormatting sqref="J8">
    <cfRule type="expression" dxfId="301" priority="9" stopIfTrue="1">
      <formula>$A$3&lt;$E$1</formula>
    </cfRule>
  </conditionalFormatting>
  <conditionalFormatting sqref="J9">
    <cfRule type="expression" dxfId="300" priority="8" stopIfTrue="1">
      <formula>$A$3&lt;$E$1</formula>
    </cfRule>
  </conditionalFormatting>
  <conditionalFormatting sqref="J10">
    <cfRule type="expression" dxfId="299" priority="7" stopIfTrue="1">
      <formula>$A$3&lt;$E$1</formula>
    </cfRule>
  </conditionalFormatting>
  <conditionalFormatting sqref="J11">
    <cfRule type="expression" dxfId="298" priority="6" stopIfTrue="1">
      <formula>$A$3&lt;$E$1</formula>
    </cfRule>
  </conditionalFormatting>
  <conditionalFormatting sqref="C4:C11">
    <cfRule type="expression" dxfId="297" priority="5" stopIfTrue="1">
      <formula>$A$3&lt;$E$1</formula>
    </cfRule>
  </conditionalFormatting>
  <conditionalFormatting sqref="A3:A4">
    <cfRule type="expression" dxfId="296" priority="2" stopIfTrue="1">
      <formula>$A$3=$E$1</formula>
    </cfRule>
    <cfRule type="expression" dxfId="295" priority="3" stopIfTrue="1">
      <formula>$A$3&lt;$E$1</formula>
    </cfRule>
    <cfRule type="expression" dxfId="294" priority="4" stopIfTrue="1">
      <formula>$A$3&gt;$E$1</formula>
    </cfRule>
  </conditionalFormatting>
  <conditionalFormatting sqref="I14:I20">
    <cfRule type="expression" dxfId="293" priority="1" stopIfTrue="1">
      <formula>$A$3&lt;$E$1</formula>
    </cfRule>
  </conditionalFormatting>
  <pageMargins left="0.7" right="0.7" top="0.75" bottom="0.75" header="0.3" footer="0.3"/>
  <pageSetup paperSize="9" scale="6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22"/>
  <sheetViews>
    <sheetView workbookViewId="0">
      <selection activeCell="G6" sqref="G6"/>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283</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284</v>
      </c>
      <c r="D4" s="14">
        <v>33</v>
      </c>
      <c r="E4" s="15"/>
      <c r="F4" s="15"/>
      <c r="G4" s="15"/>
      <c r="H4" s="16"/>
      <c r="I4" s="41"/>
      <c r="J4" s="170" t="s">
        <v>110</v>
      </c>
      <c r="K4" s="170"/>
      <c r="L4" s="170"/>
      <c r="M4" s="170"/>
    </row>
    <row r="5" spans="1:13" ht="15.5" x14ac:dyDescent="0.35">
      <c r="A5" s="168"/>
      <c r="B5" s="13" t="s">
        <v>22</v>
      </c>
      <c r="C5" s="141"/>
      <c r="D5" s="14"/>
      <c r="E5" s="15"/>
      <c r="F5" s="15"/>
      <c r="G5" s="15"/>
      <c r="H5" s="16"/>
      <c r="I5" s="41"/>
      <c r="J5" s="170"/>
      <c r="K5" s="170"/>
      <c r="L5" s="170"/>
      <c r="M5" s="170"/>
    </row>
    <row r="6" spans="1:13" ht="15.5" x14ac:dyDescent="0.35">
      <c r="A6" s="168"/>
      <c r="B6" s="13" t="s">
        <v>25</v>
      </c>
      <c r="C6" s="141" t="s">
        <v>285</v>
      </c>
      <c r="D6" s="14">
        <v>33</v>
      </c>
      <c r="E6" s="15"/>
      <c r="F6" s="15"/>
      <c r="G6" s="15"/>
      <c r="H6" s="16"/>
      <c r="I6" s="41"/>
      <c r="J6" s="170" t="s">
        <v>110</v>
      </c>
      <c r="K6" s="170"/>
      <c r="L6" s="170"/>
      <c r="M6" s="170"/>
    </row>
    <row r="7" spans="1:13" ht="15.5" x14ac:dyDescent="0.35">
      <c r="A7" s="168"/>
      <c r="B7" s="13" t="s">
        <v>28</v>
      </c>
      <c r="C7" s="141"/>
      <c r="D7" s="14"/>
      <c r="E7" s="15"/>
      <c r="F7" s="15"/>
      <c r="G7" s="15"/>
      <c r="H7" s="16"/>
      <c r="I7" s="41"/>
      <c r="J7" s="170"/>
      <c r="K7" s="170"/>
      <c r="L7" s="170"/>
      <c r="M7" s="170"/>
    </row>
    <row r="8" spans="1:13" ht="15.5" x14ac:dyDescent="0.35">
      <c r="A8" s="168"/>
      <c r="B8" s="13" t="s">
        <v>31</v>
      </c>
      <c r="C8" s="141"/>
      <c r="D8" s="14"/>
      <c r="E8" s="15"/>
      <c r="F8" s="15"/>
      <c r="G8" s="15"/>
      <c r="H8" s="16"/>
      <c r="I8" s="41"/>
      <c r="J8" s="170"/>
      <c r="K8" s="170"/>
      <c r="L8" s="170"/>
      <c r="M8" s="170"/>
    </row>
    <row r="9" spans="1:13" ht="15.5" x14ac:dyDescent="0.35">
      <c r="A9" s="168"/>
      <c r="B9" s="13" t="s">
        <v>32</v>
      </c>
      <c r="C9" s="141"/>
      <c r="D9" s="14"/>
      <c r="E9" s="15"/>
      <c r="F9" s="15"/>
      <c r="G9" s="15"/>
      <c r="H9" s="16"/>
      <c r="I9" s="41"/>
      <c r="J9" s="170"/>
      <c r="K9" s="170"/>
      <c r="L9" s="170"/>
      <c r="M9" s="170"/>
    </row>
    <row r="10" spans="1:13" ht="15.5" x14ac:dyDescent="0.35">
      <c r="A10" s="168"/>
      <c r="B10" s="13" t="s">
        <v>34</v>
      </c>
      <c r="C10" s="141" t="s">
        <v>286</v>
      </c>
      <c r="D10" s="14">
        <v>34</v>
      </c>
      <c r="E10" s="15"/>
      <c r="F10" s="15"/>
      <c r="G10" s="15"/>
      <c r="H10" s="16"/>
      <c r="I10" s="41"/>
      <c r="J10" s="170" t="s">
        <v>110</v>
      </c>
      <c r="K10" s="170"/>
      <c r="L10" s="170"/>
      <c r="M10" s="170"/>
    </row>
    <row r="11" spans="1:13" ht="15.5" x14ac:dyDescent="0.35">
      <c r="A11" s="168"/>
      <c r="B11" s="13" t="s">
        <v>38</v>
      </c>
      <c r="C11" s="141"/>
      <c r="D11" s="14"/>
      <c r="E11" s="15"/>
      <c r="F11" s="15"/>
      <c r="G11" s="15"/>
      <c r="H11" s="16"/>
      <c r="I11" s="41"/>
      <c r="J11" s="170"/>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30"/>
      <c r="D15" s="29"/>
      <c r="E15" s="15"/>
      <c r="F15" s="15"/>
      <c r="G15" s="15"/>
      <c r="H15" s="16"/>
      <c r="I15" s="41"/>
      <c r="J15" s="173"/>
      <c r="K15" s="174"/>
      <c r="L15" s="174"/>
      <c r="M15" s="175"/>
    </row>
    <row r="16" spans="1:13" ht="15.5" x14ac:dyDescent="0.35">
      <c r="A16" s="168"/>
      <c r="B16" s="13" t="s">
        <v>47</v>
      </c>
      <c r="C16" s="30"/>
      <c r="D16" s="29"/>
      <c r="E16" s="15"/>
      <c r="F16" s="15"/>
      <c r="G16" s="15"/>
      <c r="H16" s="16"/>
      <c r="I16" s="41"/>
      <c r="J16" s="173"/>
      <c r="K16" s="174"/>
      <c r="L16" s="174"/>
      <c r="M16" s="175"/>
    </row>
    <row r="17" spans="1:13" ht="15.5" x14ac:dyDescent="0.35">
      <c r="A17" s="168"/>
      <c r="B17" s="13" t="s">
        <v>52</v>
      </c>
      <c r="C17" s="30"/>
      <c r="D17" s="29"/>
      <c r="E17" s="15"/>
      <c r="F17" s="15"/>
      <c r="G17" s="15"/>
      <c r="H17" s="16"/>
      <c r="I17" s="41"/>
      <c r="J17" s="173"/>
      <c r="K17" s="174"/>
      <c r="L17" s="174"/>
      <c r="M17" s="175"/>
    </row>
    <row r="18" spans="1:13" ht="15.5" x14ac:dyDescent="0.35">
      <c r="A18" s="168"/>
      <c r="B18" s="13" t="s">
        <v>55</v>
      </c>
      <c r="C18" s="30"/>
      <c r="D18" s="29"/>
      <c r="E18" s="15"/>
      <c r="F18" s="15"/>
      <c r="G18" s="15"/>
      <c r="H18" s="16"/>
      <c r="I18" s="41"/>
      <c r="J18" s="173"/>
      <c r="K18" s="174"/>
      <c r="L18" s="174"/>
      <c r="M18" s="175"/>
    </row>
    <row r="19" spans="1:13" ht="15.5" x14ac:dyDescent="0.35">
      <c r="A19" s="168"/>
      <c r="B19" s="13" t="s">
        <v>57</v>
      </c>
      <c r="C19" s="30"/>
      <c r="D19" s="29"/>
      <c r="E19" s="15"/>
      <c r="F19" s="15"/>
      <c r="G19" s="15"/>
      <c r="H19" s="16"/>
      <c r="I19" s="41"/>
      <c r="J19" s="173"/>
      <c r="K19" s="174"/>
      <c r="L19" s="174"/>
      <c r="M19" s="175"/>
    </row>
    <row r="20" spans="1:13" ht="15.5" x14ac:dyDescent="0.35">
      <c r="A20" s="168"/>
      <c r="B20" s="13" t="s">
        <v>58</v>
      </c>
      <c r="C20" s="30"/>
      <c r="D20" s="29"/>
      <c r="E20" s="15"/>
      <c r="F20" s="15"/>
      <c r="G20" s="15"/>
      <c r="H20" s="16"/>
      <c r="I20" s="41"/>
      <c r="J20" s="177"/>
      <c r="K20" s="178"/>
      <c r="L20" s="178"/>
      <c r="M20" s="179"/>
    </row>
    <row r="21" spans="1:13" ht="16" thickBot="1" x14ac:dyDescent="0.4">
      <c r="A21" s="172"/>
      <c r="B21" s="23" t="s">
        <v>41</v>
      </c>
      <c r="C21" s="27"/>
      <c r="D21" s="31"/>
      <c r="E21" s="32">
        <f>SUM(E15:E20)</f>
        <v>0</v>
      </c>
      <c r="F21" s="40"/>
      <c r="G21" s="40"/>
      <c r="H21" s="27"/>
      <c r="I21" s="27"/>
      <c r="J21" s="24"/>
      <c r="K21" s="24"/>
      <c r="L21" s="24"/>
      <c r="M21" s="24"/>
    </row>
    <row r="22" spans="1:13" ht="16" thickBot="1" x14ac:dyDescent="0.4">
      <c r="A22" s="33" t="s">
        <v>41</v>
      </c>
      <c r="B22" s="33"/>
      <c r="C22" s="34"/>
      <c r="D22" s="35"/>
      <c r="E22" s="36">
        <f>E13+E21</f>
        <v>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292" priority="13" stopIfTrue="1" operator="equal">
      <formula>100</formula>
    </cfRule>
    <cfRule type="cellIs" dxfId="291" priority="14" stopIfTrue="1" operator="equal">
      <formula>0</formula>
    </cfRule>
    <cfRule type="cellIs" dxfId="290" priority="15" stopIfTrue="1" operator="notEqual">
      <formula>100</formula>
    </cfRule>
  </conditionalFormatting>
  <conditionalFormatting sqref="A14:A15">
    <cfRule type="expression" dxfId="289" priority="16" stopIfTrue="1">
      <formula>$A$14=$E$1</formula>
    </cfRule>
    <cfRule type="expression" dxfId="288" priority="17" stopIfTrue="1">
      <formula>$A$14&lt;$E$1</formula>
    </cfRule>
    <cfRule type="expression" dxfId="287" priority="18" stopIfTrue="1">
      <formula>$A$14&gt;$E$1</formula>
    </cfRule>
  </conditionalFormatting>
  <conditionalFormatting sqref="B4:B11 B12:M13 B3:L3 D5:I11 D4:J4">
    <cfRule type="expression" dxfId="286" priority="19" stopIfTrue="1">
      <formula>$A$3&lt;$E$1</formula>
    </cfRule>
  </conditionalFormatting>
  <conditionalFormatting sqref="B21:M21 B16:B19 C16:H20 B14:H15 J14:M14 J15:J20">
    <cfRule type="expression" dxfId="285" priority="20" stopIfTrue="1">
      <formula>$A$14&lt;$E$1</formula>
    </cfRule>
  </conditionalFormatting>
  <conditionalFormatting sqref="J5">
    <cfRule type="expression" dxfId="284" priority="12" stopIfTrue="1">
      <formula>$A$3&lt;$E$1</formula>
    </cfRule>
  </conditionalFormatting>
  <conditionalFormatting sqref="J6">
    <cfRule type="expression" dxfId="283" priority="11" stopIfTrue="1">
      <formula>$A$3&lt;$E$1</formula>
    </cfRule>
  </conditionalFormatting>
  <conditionalFormatting sqref="J7">
    <cfRule type="expression" dxfId="282" priority="10" stopIfTrue="1">
      <formula>$A$3&lt;$E$1</formula>
    </cfRule>
  </conditionalFormatting>
  <conditionalFormatting sqref="J8">
    <cfRule type="expression" dxfId="281" priority="9" stopIfTrue="1">
      <formula>$A$3&lt;$E$1</formula>
    </cfRule>
  </conditionalFormatting>
  <conditionalFormatting sqref="J9">
    <cfRule type="expression" dxfId="280" priority="8" stopIfTrue="1">
      <formula>$A$3&lt;$E$1</formula>
    </cfRule>
  </conditionalFormatting>
  <conditionalFormatting sqref="J10">
    <cfRule type="expression" dxfId="279" priority="7" stopIfTrue="1">
      <formula>$A$3&lt;$E$1</formula>
    </cfRule>
  </conditionalFormatting>
  <conditionalFormatting sqref="J11">
    <cfRule type="expression" dxfId="278" priority="6" stopIfTrue="1">
      <formula>$A$3&lt;$E$1</formula>
    </cfRule>
  </conditionalFormatting>
  <conditionalFormatting sqref="C4:C11">
    <cfRule type="expression" dxfId="277" priority="5" stopIfTrue="1">
      <formula>$A$3&lt;$E$1</formula>
    </cfRule>
  </conditionalFormatting>
  <conditionalFormatting sqref="A3:A4">
    <cfRule type="expression" dxfId="276" priority="2" stopIfTrue="1">
      <formula>$A$3=$E$1</formula>
    </cfRule>
    <cfRule type="expression" dxfId="275" priority="3" stopIfTrue="1">
      <formula>$A$3&lt;$E$1</formula>
    </cfRule>
    <cfRule type="expression" dxfId="274" priority="4" stopIfTrue="1">
      <formula>$A$3&gt;$E$1</formula>
    </cfRule>
  </conditionalFormatting>
  <conditionalFormatting sqref="I14:I20">
    <cfRule type="expression" dxfId="273" priority="1" stopIfTrue="1">
      <formula>$A$3&lt;$E$1</formula>
    </cfRule>
  </conditionalFormatting>
  <pageMargins left="0.7" right="0.7" top="0.75" bottom="0.75" header="0.3" footer="0.3"/>
  <pageSetup paperSize="9" scale="7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M22"/>
  <sheetViews>
    <sheetView workbookViewId="0">
      <selection activeCell="C16" sqref="C16"/>
    </sheetView>
  </sheetViews>
  <sheetFormatPr defaultColWidth="0" defaultRowHeight="15" customHeight="1" zeroHeight="1" x14ac:dyDescent="0.35"/>
  <cols>
    <col min="1" max="1" width="5.453125" customWidth="1"/>
    <col min="2" max="2" width="9.08984375" customWidth="1"/>
    <col min="3" max="3" width="70.453125" bestFit="1" customWidth="1"/>
    <col min="4" max="4" width="9" customWidth="1"/>
    <col min="5" max="7" width="8.08984375" customWidth="1"/>
    <col min="8" max="8" width="3.54296875" customWidth="1"/>
    <col min="9" max="9" width="48.5429687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287</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08" t="s">
        <v>288</v>
      </c>
      <c r="D4" s="107">
        <v>10</v>
      </c>
      <c r="E4" s="43"/>
      <c r="F4" s="43">
        <v>60</v>
      </c>
      <c r="G4" s="43" t="s">
        <v>20</v>
      </c>
      <c r="H4" s="16"/>
      <c r="I4" s="42" t="s">
        <v>289</v>
      </c>
      <c r="J4" s="187" t="s">
        <v>175</v>
      </c>
      <c r="K4" s="188"/>
      <c r="L4" s="188"/>
      <c r="M4" s="189"/>
    </row>
    <row r="5" spans="1:13" ht="15.5" x14ac:dyDescent="0.35">
      <c r="A5" s="168"/>
      <c r="B5" s="13" t="s">
        <v>22</v>
      </c>
      <c r="C5" s="108" t="s">
        <v>290</v>
      </c>
      <c r="D5" s="107">
        <v>16</v>
      </c>
      <c r="E5" s="43"/>
      <c r="F5" s="43">
        <v>60</v>
      </c>
      <c r="G5" s="43" t="s">
        <v>20</v>
      </c>
      <c r="H5" s="16"/>
      <c r="I5" s="42" t="s">
        <v>291</v>
      </c>
      <c r="J5" s="187" t="s">
        <v>292</v>
      </c>
      <c r="K5" s="188"/>
      <c r="L5" s="188"/>
      <c r="M5" s="189"/>
    </row>
    <row r="6" spans="1:13" ht="15.5" x14ac:dyDescent="0.35">
      <c r="A6" s="168"/>
      <c r="B6" s="13" t="s">
        <v>25</v>
      </c>
      <c r="C6" s="109" t="s">
        <v>293</v>
      </c>
      <c r="D6" s="107">
        <v>10</v>
      </c>
      <c r="E6" s="43"/>
      <c r="F6" s="43">
        <v>60</v>
      </c>
      <c r="G6" s="43" t="s">
        <v>20</v>
      </c>
      <c r="H6" s="16"/>
      <c r="I6" s="42" t="s">
        <v>294</v>
      </c>
      <c r="J6" s="187" t="s">
        <v>175</v>
      </c>
      <c r="K6" s="188"/>
      <c r="L6" s="188"/>
      <c r="M6" s="189"/>
    </row>
    <row r="7" spans="1:13" ht="15.5" x14ac:dyDescent="0.35">
      <c r="A7" s="168"/>
      <c r="B7" s="13" t="s">
        <v>28</v>
      </c>
      <c r="C7" s="108" t="s">
        <v>295</v>
      </c>
      <c r="D7" s="107">
        <v>19</v>
      </c>
      <c r="E7" s="43"/>
      <c r="F7" s="43">
        <v>60</v>
      </c>
      <c r="G7" s="43" t="s">
        <v>20</v>
      </c>
      <c r="H7" s="16"/>
      <c r="I7" s="42" t="s">
        <v>296</v>
      </c>
      <c r="J7" s="187" t="s">
        <v>175</v>
      </c>
      <c r="K7" s="188"/>
      <c r="L7" s="188"/>
      <c r="M7" s="189"/>
    </row>
    <row r="8" spans="1:13" ht="15.5" x14ac:dyDescent="0.35">
      <c r="A8" s="168"/>
      <c r="B8" s="13" t="s">
        <v>31</v>
      </c>
      <c r="C8" s="94"/>
      <c r="D8" s="107"/>
      <c r="E8" s="43"/>
      <c r="F8" s="43"/>
      <c r="G8" s="43"/>
      <c r="H8" s="16"/>
      <c r="I8" s="42" t="s">
        <v>297</v>
      </c>
      <c r="J8" s="187"/>
      <c r="K8" s="188"/>
      <c r="L8" s="188"/>
      <c r="M8" s="189"/>
    </row>
    <row r="9" spans="1:13" ht="15.5" x14ac:dyDescent="0.35">
      <c r="A9" s="168"/>
      <c r="B9" s="13" t="s">
        <v>32</v>
      </c>
      <c r="C9" s="142" t="s">
        <v>298</v>
      </c>
      <c r="D9" s="107">
        <v>20</v>
      </c>
      <c r="E9" s="43">
        <v>10</v>
      </c>
      <c r="F9" s="43" t="s">
        <v>19</v>
      </c>
      <c r="G9" s="43" t="s">
        <v>20</v>
      </c>
      <c r="H9" s="16"/>
      <c r="I9" s="42" t="s">
        <v>299</v>
      </c>
      <c r="J9" s="187" t="s">
        <v>300</v>
      </c>
      <c r="K9" s="188"/>
      <c r="L9" s="188"/>
      <c r="M9" s="189"/>
    </row>
    <row r="10" spans="1:13" ht="15.5" x14ac:dyDescent="0.35">
      <c r="A10" s="168"/>
      <c r="B10" s="13" t="s">
        <v>34</v>
      </c>
      <c r="C10" s="93"/>
      <c r="D10" s="107"/>
      <c r="E10" s="43"/>
      <c r="F10" s="43"/>
      <c r="G10" s="43"/>
      <c r="H10" s="16"/>
      <c r="I10" s="42"/>
      <c r="J10" s="187"/>
      <c r="K10" s="188"/>
      <c r="L10" s="188"/>
      <c r="M10" s="189"/>
    </row>
    <row r="11" spans="1:13" ht="15.5" x14ac:dyDescent="0.35">
      <c r="A11" s="168"/>
      <c r="B11" s="13" t="s">
        <v>38</v>
      </c>
      <c r="C11" s="108" t="s">
        <v>301</v>
      </c>
      <c r="D11" s="107">
        <v>25</v>
      </c>
      <c r="E11" s="43">
        <v>10</v>
      </c>
      <c r="F11" s="43">
        <v>60</v>
      </c>
      <c r="G11" s="43" t="s">
        <v>20</v>
      </c>
      <c r="H11" s="16"/>
      <c r="I11" s="42" t="s">
        <v>302</v>
      </c>
      <c r="J11" s="187" t="s">
        <v>175</v>
      </c>
      <c r="K11" s="188"/>
      <c r="L11" s="188"/>
      <c r="M11" s="189"/>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SUM(Chi!D4:D11)</f>
        <v>100</v>
      </c>
      <c r="E13" s="26">
        <f>SUM(E4:E11)</f>
        <v>20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30"/>
      <c r="D15" s="29"/>
      <c r="E15" s="15"/>
      <c r="F15" s="15"/>
      <c r="G15" s="15"/>
      <c r="H15" s="16"/>
      <c r="I15" s="41"/>
      <c r="J15" s="173"/>
      <c r="K15" s="174"/>
      <c r="L15" s="174"/>
      <c r="M15" s="175"/>
    </row>
    <row r="16" spans="1:13" ht="15.5" x14ac:dyDescent="0.35">
      <c r="A16" s="168"/>
      <c r="B16" s="13" t="s">
        <v>47</v>
      </c>
      <c r="C16" s="141" t="s">
        <v>303</v>
      </c>
      <c r="D16" s="29"/>
      <c r="E16" s="15">
        <v>16</v>
      </c>
      <c r="F16" s="15">
        <v>60</v>
      </c>
      <c r="G16" s="15" t="s">
        <v>49</v>
      </c>
      <c r="H16" s="16"/>
      <c r="I16" s="41" t="s">
        <v>304</v>
      </c>
      <c r="J16" s="173" t="s">
        <v>305</v>
      </c>
      <c r="K16" s="174"/>
      <c r="L16" s="174"/>
      <c r="M16" s="175"/>
    </row>
    <row r="17" spans="1:13" ht="15.5" x14ac:dyDescent="0.35">
      <c r="A17" s="168"/>
      <c r="B17" s="13" t="s">
        <v>52</v>
      </c>
      <c r="C17" s="141" t="s">
        <v>306</v>
      </c>
      <c r="D17" s="29"/>
      <c r="E17" s="15">
        <v>16</v>
      </c>
      <c r="F17" s="15" t="s">
        <v>307</v>
      </c>
      <c r="G17" s="15" t="s">
        <v>20</v>
      </c>
      <c r="H17" s="16"/>
      <c r="I17" s="41" t="s">
        <v>308</v>
      </c>
      <c r="J17" s="173" t="s">
        <v>300</v>
      </c>
      <c r="K17" s="174"/>
      <c r="L17" s="174"/>
      <c r="M17" s="175"/>
    </row>
    <row r="18" spans="1:13" ht="15.5" x14ac:dyDescent="0.35">
      <c r="A18" s="168"/>
      <c r="B18" s="13" t="s">
        <v>55</v>
      </c>
      <c r="C18" s="141" t="s">
        <v>309</v>
      </c>
      <c r="D18" s="29"/>
      <c r="E18" s="15">
        <v>24</v>
      </c>
      <c r="F18" s="15">
        <v>60</v>
      </c>
      <c r="G18" s="15" t="s">
        <v>49</v>
      </c>
      <c r="H18" s="16"/>
      <c r="I18" s="41" t="s">
        <v>310</v>
      </c>
      <c r="J18" s="173" t="s">
        <v>305</v>
      </c>
      <c r="K18" s="174"/>
      <c r="L18" s="174"/>
      <c r="M18" s="175"/>
    </row>
    <row r="19" spans="1:13" ht="15.5" x14ac:dyDescent="0.35">
      <c r="A19" s="168"/>
      <c r="B19" s="13" t="s">
        <v>57</v>
      </c>
      <c r="C19" s="30"/>
      <c r="D19" s="29"/>
      <c r="E19" s="15"/>
      <c r="F19" s="15"/>
      <c r="G19" s="15"/>
      <c r="H19" s="16"/>
      <c r="I19" s="41"/>
      <c r="J19" s="173"/>
      <c r="K19" s="174"/>
      <c r="L19" s="174"/>
      <c r="M19" s="175"/>
    </row>
    <row r="20" spans="1:13" ht="15.5" x14ac:dyDescent="0.35">
      <c r="A20" s="168"/>
      <c r="B20" s="13" t="s">
        <v>58</v>
      </c>
      <c r="C20" s="141" t="s">
        <v>311</v>
      </c>
      <c r="D20" s="29"/>
      <c r="E20" s="15">
        <v>24</v>
      </c>
      <c r="F20" s="15">
        <v>100</v>
      </c>
      <c r="G20" s="15" t="s">
        <v>49</v>
      </c>
      <c r="H20" s="16"/>
      <c r="I20" s="41" t="s">
        <v>310</v>
      </c>
      <c r="J20" s="173" t="s">
        <v>305</v>
      </c>
      <c r="K20" s="174"/>
      <c r="L20" s="174"/>
      <c r="M20" s="175"/>
    </row>
    <row r="21" spans="1:13" ht="16" thickBot="1" x14ac:dyDescent="0.4">
      <c r="A21" s="172"/>
      <c r="B21" s="23" t="s">
        <v>41</v>
      </c>
      <c r="C21" s="27"/>
      <c r="D21" s="31"/>
      <c r="E21" s="32">
        <f>SUM(E15:E20)</f>
        <v>80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5:A21"/>
    <mergeCell ref="J15:M15"/>
    <mergeCell ref="J16:M16"/>
    <mergeCell ref="J17:M17"/>
    <mergeCell ref="J18:M18"/>
    <mergeCell ref="J19:M19"/>
    <mergeCell ref="J20:M20"/>
    <mergeCell ref="J9:M9"/>
    <mergeCell ref="J10:M10"/>
    <mergeCell ref="J11:M11"/>
    <mergeCell ref="A1:B1"/>
    <mergeCell ref="L1:M1"/>
    <mergeCell ref="A2:B2"/>
    <mergeCell ref="A4:A13"/>
    <mergeCell ref="J4:M4"/>
    <mergeCell ref="J5:M5"/>
    <mergeCell ref="J6:M6"/>
    <mergeCell ref="J7:M7"/>
    <mergeCell ref="J8:M8"/>
  </mergeCells>
  <conditionalFormatting sqref="E22:G22">
    <cfRule type="cellIs" dxfId="272" priority="53" stopIfTrue="1" operator="equal">
      <formula>100</formula>
    </cfRule>
    <cfRule type="cellIs" dxfId="271" priority="54" stopIfTrue="1" operator="equal">
      <formula>0</formula>
    </cfRule>
    <cfRule type="cellIs" dxfId="270" priority="55" stopIfTrue="1" operator="notEqual">
      <formula>100</formula>
    </cfRule>
  </conditionalFormatting>
  <conditionalFormatting sqref="A14:A15">
    <cfRule type="expression" dxfId="269" priority="56" stopIfTrue="1">
      <formula>$A$14=$E$1</formula>
    </cfRule>
    <cfRule type="expression" dxfId="268" priority="57" stopIfTrue="1">
      <formula>$A$14&lt;$E$1</formula>
    </cfRule>
    <cfRule type="expression" dxfId="267" priority="58" stopIfTrue="1">
      <formula>$A$14&gt;$E$1</formula>
    </cfRule>
  </conditionalFormatting>
  <conditionalFormatting sqref="B4:B11 B12:M13 B3:L3">
    <cfRule type="expression" dxfId="266" priority="59" stopIfTrue="1">
      <formula>$A$3&lt;$E$1</formula>
    </cfRule>
  </conditionalFormatting>
  <conditionalFormatting sqref="B21:M21 B14:H14 J14:M14 B15:B19">
    <cfRule type="expression" dxfId="265" priority="60" stopIfTrue="1">
      <formula>$A$14&lt;$E$1</formula>
    </cfRule>
  </conditionalFormatting>
  <conditionalFormatting sqref="A3:A4">
    <cfRule type="expression" dxfId="264" priority="42" stopIfTrue="1">
      <formula>$A$3=$E$1</formula>
    </cfRule>
    <cfRule type="expression" dxfId="263" priority="43" stopIfTrue="1">
      <formula>$A$3&lt;$E$1</formula>
    </cfRule>
    <cfRule type="expression" dxfId="262" priority="44" stopIfTrue="1">
      <formula>$A$3&gt;$E$1</formula>
    </cfRule>
  </conditionalFormatting>
  <conditionalFormatting sqref="I14">
    <cfRule type="expression" dxfId="261" priority="41" stopIfTrue="1">
      <formula>$A$3&lt;$E$1</formula>
    </cfRule>
  </conditionalFormatting>
  <conditionalFormatting sqref="J4:J5 J8:J9 C8:H9 D4:H7">
    <cfRule type="expression" dxfId="260" priority="18" stopIfTrue="1">
      <formula>$A$14&lt;$E$1</formula>
    </cfRule>
  </conditionalFormatting>
  <conditionalFormatting sqref="I4:I9">
    <cfRule type="expression" dxfId="259" priority="17" stopIfTrue="1">
      <formula>$A$3&lt;$E$1</formula>
    </cfRule>
  </conditionalFormatting>
  <conditionalFormatting sqref="C10:H10 J10 D11:E11 H11">
    <cfRule type="expression" dxfId="258" priority="16" stopIfTrue="1">
      <formula>$A$14&lt;$E$1</formula>
    </cfRule>
  </conditionalFormatting>
  <conditionalFormatting sqref="I10:I11">
    <cfRule type="expression" dxfId="257" priority="15" stopIfTrue="1">
      <formula>$A$3&lt;$E$1</formula>
    </cfRule>
  </conditionalFormatting>
  <conditionalFormatting sqref="J6">
    <cfRule type="expression" dxfId="256" priority="14" stopIfTrue="1">
      <formula>$A$14&lt;$E$1</formula>
    </cfRule>
  </conditionalFormatting>
  <conditionalFormatting sqref="J7">
    <cfRule type="expression" dxfId="255" priority="13" stopIfTrue="1">
      <formula>$A$14&lt;$E$1</formula>
    </cfRule>
  </conditionalFormatting>
  <conditionalFormatting sqref="J11">
    <cfRule type="expression" dxfId="254" priority="12" stopIfTrue="1">
      <formula>$A$14&lt;$E$1</formula>
    </cfRule>
  </conditionalFormatting>
  <conditionalFormatting sqref="F11:G11">
    <cfRule type="expression" dxfId="253" priority="11" stopIfTrue="1">
      <formula>$A$14&lt;$E$1</formula>
    </cfRule>
  </conditionalFormatting>
  <conditionalFormatting sqref="C19:H19 C15:H15 J15:J20 D16:H18 D20:H20">
    <cfRule type="expression" dxfId="252" priority="10" stopIfTrue="1">
      <formula>$A$14&lt;$E$1</formula>
    </cfRule>
  </conditionalFormatting>
  <conditionalFormatting sqref="I15 I19">
    <cfRule type="expression" dxfId="251" priority="9" stopIfTrue="1">
      <formula>$A$3&lt;$E$1</formula>
    </cfRule>
  </conditionalFormatting>
  <conditionalFormatting sqref="C16">
    <cfRule type="expression" dxfId="250" priority="8" stopIfTrue="1">
      <formula>$A$14&lt;$E$1</formula>
    </cfRule>
  </conditionalFormatting>
  <conditionalFormatting sqref="C17">
    <cfRule type="expression" dxfId="249" priority="7" stopIfTrue="1">
      <formula>$A$14&lt;$E$1</formula>
    </cfRule>
  </conditionalFormatting>
  <conditionalFormatting sqref="C18">
    <cfRule type="expression" dxfId="248" priority="6" stopIfTrue="1">
      <formula>$A$14&lt;$E$1</formula>
    </cfRule>
  </conditionalFormatting>
  <conditionalFormatting sqref="C20">
    <cfRule type="expression" dxfId="247" priority="5" stopIfTrue="1">
      <formula>$A$14&lt;$E$1</formula>
    </cfRule>
  </conditionalFormatting>
  <conditionalFormatting sqref="I16">
    <cfRule type="expression" dxfId="246" priority="4" stopIfTrue="1">
      <formula>$A$3&lt;$E$1</formula>
    </cfRule>
  </conditionalFormatting>
  <conditionalFormatting sqref="I17">
    <cfRule type="expression" dxfId="245" priority="3" stopIfTrue="1">
      <formula>$A$3&lt;$E$1</formula>
    </cfRule>
  </conditionalFormatting>
  <conditionalFormatting sqref="I18">
    <cfRule type="expression" dxfId="244" priority="2" stopIfTrue="1">
      <formula>$A$3&lt;$E$1</formula>
    </cfRule>
  </conditionalFormatting>
  <conditionalFormatting sqref="I20">
    <cfRule type="expression" dxfId="243" priority="1" stopIfTrue="1">
      <formula>$A$3&lt;$E$1</formula>
    </cfRule>
  </conditionalFormatting>
  <pageMargins left="0.7" right="0.7" top="0.75" bottom="0.75" header="0.3" footer="0.3"/>
  <pageSetup paperSize="9" scale="6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M22"/>
  <sheetViews>
    <sheetView workbookViewId="0">
      <selection activeCell="G6" sqref="G6"/>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312</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313</v>
      </c>
      <c r="D4" s="14">
        <v>20</v>
      </c>
      <c r="E4" s="15">
        <v>20</v>
      </c>
      <c r="F4" s="15">
        <v>60</v>
      </c>
      <c r="G4" s="15" t="s">
        <v>49</v>
      </c>
      <c r="H4" s="16"/>
      <c r="I4" s="41" t="s">
        <v>314</v>
      </c>
      <c r="J4" s="170"/>
      <c r="K4" s="170"/>
      <c r="L4" s="170"/>
      <c r="M4" s="170"/>
    </row>
    <row r="5" spans="1:13" ht="15.5" x14ac:dyDescent="0.35">
      <c r="A5" s="168"/>
      <c r="B5" s="13" t="s">
        <v>22</v>
      </c>
      <c r="C5" s="141" t="s">
        <v>315</v>
      </c>
      <c r="D5" s="14">
        <v>20</v>
      </c>
      <c r="E5" s="15">
        <v>20</v>
      </c>
      <c r="F5" s="15">
        <v>60</v>
      </c>
      <c r="G5" s="15" t="s">
        <v>49</v>
      </c>
      <c r="H5" s="16"/>
      <c r="I5" s="41" t="s">
        <v>316</v>
      </c>
      <c r="J5" s="170"/>
      <c r="K5" s="170"/>
      <c r="L5" s="170"/>
      <c r="M5" s="170"/>
    </row>
    <row r="6" spans="1:13" ht="15.5" x14ac:dyDescent="0.35">
      <c r="A6" s="168"/>
      <c r="B6" s="13" t="s">
        <v>25</v>
      </c>
      <c r="C6" s="141"/>
      <c r="D6" s="14"/>
      <c r="E6" s="15"/>
      <c r="F6" s="15"/>
      <c r="G6" s="15"/>
      <c r="H6" s="16"/>
      <c r="I6" s="41"/>
      <c r="J6" s="170"/>
      <c r="K6" s="170"/>
      <c r="L6" s="170"/>
      <c r="M6" s="170"/>
    </row>
    <row r="7" spans="1:13" ht="15.5" x14ac:dyDescent="0.35">
      <c r="A7" s="168"/>
      <c r="B7" s="13" t="s">
        <v>28</v>
      </c>
      <c r="C7" s="141" t="s">
        <v>317</v>
      </c>
      <c r="D7" s="14">
        <v>23</v>
      </c>
      <c r="E7" s="15">
        <v>23</v>
      </c>
      <c r="F7" s="15">
        <v>60</v>
      </c>
      <c r="G7" s="15" t="s">
        <v>49</v>
      </c>
      <c r="H7" s="16"/>
      <c r="I7" s="41" t="s">
        <v>318</v>
      </c>
      <c r="J7" s="170"/>
      <c r="K7" s="170"/>
      <c r="L7" s="170"/>
      <c r="M7" s="170"/>
    </row>
    <row r="8" spans="1:13" ht="15.5" x14ac:dyDescent="0.35">
      <c r="A8" s="168"/>
      <c r="B8" s="13" t="s">
        <v>31</v>
      </c>
      <c r="C8" s="141"/>
      <c r="D8" s="14"/>
      <c r="E8" s="15"/>
      <c r="F8" s="15"/>
      <c r="G8" s="15"/>
      <c r="H8" s="16"/>
      <c r="I8" s="41"/>
      <c r="J8" s="170"/>
      <c r="K8" s="170"/>
      <c r="L8" s="170"/>
      <c r="M8" s="170"/>
    </row>
    <row r="9" spans="1:13" ht="15.5" x14ac:dyDescent="0.35">
      <c r="A9" s="168"/>
      <c r="B9" s="13" t="s">
        <v>32</v>
      </c>
      <c r="C9" s="141" t="s">
        <v>319</v>
      </c>
      <c r="D9" s="14">
        <v>23</v>
      </c>
      <c r="E9" s="15">
        <v>23</v>
      </c>
      <c r="F9" s="15">
        <v>60</v>
      </c>
      <c r="G9" s="15" t="s">
        <v>49</v>
      </c>
      <c r="H9" s="16"/>
      <c r="I9" s="41" t="s">
        <v>320</v>
      </c>
      <c r="J9" s="170"/>
      <c r="K9" s="170"/>
      <c r="L9" s="170"/>
      <c r="M9" s="170"/>
    </row>
    <row r="10" spans="1:13" ht="15.5" x14ac:dyDescent="0.35">
      <c r="A10" s="168"/>
      <c r="B10" s="13" t="s">
        <v>34</v>
      </c>
      <c r="C10" s="141" t="s">
        <v>321</v>
      </c>
      <c r="D10" s="14">
        <v>14</v>
      </c>
      <c r="E10" s="15">
        <v>14</v>
      </c>
      <c r="F10" s="15" t="s">
        <v>19</v>
      </c>
      <c r="G10" s="15" t="s">
        <v>20</v>
      </c>
      <c r="H10" s="16"/>
      <c r="I10" s="41" t="s">
        <v>322</v>
      </c>
      <c r="J10" s="170"/>
      <c r="K10" s="170"/>
      <c r="L10" s="170"/>
      <c r="M10" s="170"/>
    </row>
    <row r="11" spans="1:13" ht="15.5" x14ac:dyDescent="0.35">
      <c r="A11" s="168"/>
      <c r="B11" s="13" t="s">
        <v>38</v>
      </c>
      <c r="C11" s="141" t="s">
        <v>323</v>
      </c>
      <c r="D11" s="14"/>
      <c r="E11" s="15"/>
      <c r="F11" s="15"/>
      <c r="G11" s="15"/>
      <c r="H11" s="16"/>
      <c r="I11" s="41"/>
      <c r="J11" s="170"/>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100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30"/>
      <c r="D15" s="29"/>
      <c r="E15" s="15"/>
      <c r="F15" s="15"/>
      <c r="G15" s="15"/>
      <c r="H15" s="16"/>
      <c r="I15" s="41"/>
      <c r="J15" s="173"/>
      <c r="K15" s="174"/>
      <c r="L15" s="174"/>
      <c r="M15" s="175"/>
    </row>
    <row r="16" spans="1:13" ht="15.5" x14ac:dyDescent="0.35">
      <c r="A16" s="168"/>
      <c r="B16" s="13" t="s">
        <v>47</v>
      </c>
      <c r="C16" s="30"/>
      <c r="D16" s="29"/>
      <c r="E16" s="15"/>
      <c r="F16" s="15"/>
      <c r="G16" s="15"/>
      <c r="H16" s="16"/>
      <c r="I16" s="41"/>
      <c r="J16" s="173"/>
      <c r="K16" s="174"/>
      <c r="L16" s="174"/>
      <c r="M16" s="175"/>
    </row>
    <row r="17" spans="1:13" ht="15.5" x14ac:dyDescent="0.35">
      <c r="A17" s="168"/>
      <c r="B17" s="13" t="s">
        <v>52</v>
      </c>
      <c r="C17" s="30"/>
      <c r="D17" s="29"/>
      <c r="E17" s="15"/>
      <c r="F17" s="15"/>
      <c r="G17" s="15"/>
      <c r="H17" s="16"/>
      <c r="I17" s="41"/>
      <c r="J17" s="173"/>
      <c r="K17" s="174"/>
      <c r="L17" s="174"/>
      <c r="M17" s="175"/>
    </row>
    <row r="18" spans="1:13" ht="15.5" x14ac:dyDescent="0.35">
      <c r="A18" s="168"/>
      <c r="B18" s="13" t="s">
        <v>55</v>
      </c>
      <c r="C18" s="30"/>
      <c r="D18" s="29"/>
      <c r="E18" s="15"/>
      <c r="F18" s="15"/>
      <c r="G18" s="15"/>
      <c r="H18" s="16"/>
      <c r="I18" s="41"/>
      <c r="J18" s="173"/>
      <c r="K18" s="174"/>
      <c r="L18" s="174"/>
      <c r="M18" s="175"/>
    </row>
    <row r="19" spans="1:13" ht="15.5" x14ac:dyDescent="0.35">
      <c r="A19" s="168"/>
      <c r="B19" s="13" t="s">
        <v>57</v>
      </c>
      <c r="C19" s="30"/>
      <c r="D19" s="29"/>
      <c r="E19" s="15"/>
      <c r="F19" s="15"/>
      <c r="G19" s="15"/>
      <c r="H19" s="16"/>
      <c r="I19" s="41"/>
      <c r="J19" s="173"/>
      <c r="K19" s="174"/>
      <c r="L19" s="174"/>
      <c r="M19" s="175"/>
    </row>
    <row r="20" spans="1:13" ht="15.5" x14ac:dyDescent="0.35">
      <c r="A20" s="168"/>
      <c r="B20" s="13" t="s">
        <v>58</v>
      </c>
      <c r="C20" s="30"/>
      <c r="D20" s="29"/>
      <c r="E20" s="15"/>
      <c r="F20" s="15"/>
      <c r="G20" s="15"/>
      <c r="H20" s="16"/>
      <c r="I20" s="41"/>
      <c r="J20" s="177"/>
      <c r="K20" s="178"/>
      <c r="L20" s="178"/>
      <c r="M20" s="179"/>
    </row>
    <row r="21" spans="1:13" ht="16" thickBot="1" x14ac:dyDescent="0.4">
      <c r="A21" s="172"/>
      <c r="B21" s="23" t="s">
        <v>41</v>
      </c>
      <c r="C21" s="27"/>
      <c r="D21" s="31"/>
      <c r="E21" s="32">
        <f>SUM(E15:E20)</f>
        <v>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242" priority="13" stopIfTrue="1" operator="equal">
      <formula>100</formula>
    </cfRule>
    <cfRule type="cellIs" dxfId="241" priority="14" stopIfTrue="1" operator="equal">
      <formula>0</formula>
    </cfRule>
    <cfRule type="cellIs" dxfId="240" priority="15" stopIfTrue="1" operator="notEqual">
      <formula>100</formula>
    </cfRule>
  </conditionalFormatting>
  <conditionalFormatting sqref="A14:A15">
    <cfRule type="expression" dxfId="239" priority="16" stopIfTrue="1">
      <formula>$A$14=$E$1</formula>
    </cfRule>
    <cfRule type="expression" dxfId="238" priority="17" stopIfTrue="1">
      <formula>$A$14&lt;$E$1</formula>
    </cfRule>
    <cfRule type="expression" dxfId="237" priority="18" stopIfTrue="1">
      <formula>$A$14&gt;$E$1</formula>
    </cfRule>
  </conditionalFormatting>
  <conditionalFormatting sqref="B4:B11 B12:M13 B3:L3 D5:I11 D4:J4">
    <cfRule type="expression" dxfId="236" priority="19" stopIfTrue="1">
      <formula>$A$3&lt;$E$1</formula>
    </cfRule>
  </conditionalFormatting>
  <conditionalFormatting sqref="B21:M21 B16:B19 C16:H20 B14:H15 J14:M14 J15:J20">
    <cfRule type="expression" dxfId="235" priority="20" stopIfTrue="1">
      <formula>$A$14&lt;$E$1</formula>
    </cfRule>
  </conditionalFormatting>
  <conditionalFormatting sqref="J5">
    <cfRule type="expression" dxfId="234" priority="12" stopIfTrue="1">
      <formula>$A$3&lt;$E$1</formula>
    </cfRule>
  </conditionalFormatting>
  <conditionalFormatting sqref="J6">
    <cfRule type="expression" dxfId="233" priority="11" stopIfTrue="1">
      <formula>$A$3&lt;$E$1</formula>
    </cfRule>
  </conditionalFormatting>
  <conditionalFormatting sqref="J7">
    <cfRule type="expression" dxfId="232" priority="10" stopIfTrue="1">
      <formula>$A$3&lt;$E$1</formula>
    </cfRule>
  </conditionalFormatting>
  <conditionalFormatting sqref="J8">
    <cfRule type="expression" dxfId="231" priority="9" stopIfTrue="1">
      <formula>$A$3&lt;$E$1</formula>
    </cfRule>
  </conditionalFormatting>
  <conditionalFormatting sqref="J9">
    <cfRule type="expression" dxfId="230" priority="8" stopIfTrue="1">
      <formula>$A$3&lt;$E$1</formula>
    </cfRule>
  </conditionalFormatting>
  <conditionalFormatting sqref="J10">
    <cfRule type="expression" dxfId="229" priority="7" stopIfTrue="1">
      <formula>$A$3&lt;$E$1</formula>
    </cfRule>
  </conditionalFormatting>
  <conditionalFormatting sqref="J11">
    <cfRule type="expression" dxfId="228" priority="6" stopIfTrue="1">
      <formula>$A$3&lt;$E$1</formula>
    </cfRule>
  </conditionalFormatting>
  <conditionalFormatting sqref="C4:C11">
    <cfRule type="expression" dxfId="227" priority="5" stopIfTrue="1">
      <formula>$A$3&lt;$E$1</formula>
    </cfRule>
  </conditionalFormatting>
  <conditionalFormatting sqref="A3:A4">
    <cfRule type="expression" dxfId="226" priority="2" stopIfTrue="1">
      <formula>$A$3=$E$1</formula>
    </cfRule>
    <cfRule type="expression" dxfId="225" priority="3" stopIfTrue="1">
      <formula>$A$3&lt;$E$1</formula>
    </cfRule>
    <cfRule type="expression" dxfId="224" priority="4" stopIfTrue="1">
      <formula>$A$3&gt;$E$1</formula>
    </cfRule>
  </conditionalFormatting>
  <conditionalFormatting sqref="I14:I20">
    <cfRule type="expression" dxfId="223" priority="1" stopIfTrue="1">
      <formula>$A$3&lt;$E$1</formula>
    </cfRule>
  </conditionalFormatting>
  <pageMargins left="0.7" right="0.7" top="0.75" bottom="0.75" header="0.3" footer="0.3"/>
  <pageSetup paperSize="9" scale="76"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M22"/>
  <sheetViews>
    <sheetView workbookViewId="0">
      <selection activeCell="G6" sqref="G6"/>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324</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c r="D4" s="14"/>
      <c r="E4" s="15"/>
      <c r="F4" s="15"/>
      <c r="G4" s="15"/>
      <c r="H4" s="16"/>
      <c r="I4" s="41"/>
      <c r="J4" s="170" t="s">
        <v>325</v>
      </c>
      <c r="K4" s="170"/>
      <c r="L4" s="170"/>
      <c r="M4" s="170"/>
    </row>
    <row r="5" spans="1:13" ht="15.5" x14ac:dyDescent="0.35">
      <c r="A5" s="168"/>
      <c r="B5" s="13" t="s">
        <v>22</v>
      </c>
      <c r="C5" s="141" t="s">
        <v>326</v>
      </c>
      <c r="D5" s="14">
        <v>20</v>
      </c>
      <c r="E5" s="15">
        <v>20</v>
      </c>
      <c r="F5" s="15">
        <v>60</v>
      </c>
      <c r="G5" s="15" t="s">
        <v>49</v>
      </c>
      <c r="H5" s="16"/>
      <c r="I5" s="41" t="s">
        <v>314</v>
      </c>
      <c r="J5" s="170" t="s">
        <v>327</v>
      </c>
      <c r="K5" s="170"/>
      <c r="L5" s="170"/>
      <c r="M5" s="170"/>
    </row>
    <row r="6" spans="1:13" ht="15.5" x14ac:dyDescent="0.35">
      <c r="A6" s="168"/>
      <c r="B6" s="13" t="s">
        <v>25</v>
      </c>
      <c r="C6" s="141"/>
      <c r="D6" s="14"/>
      <c r="E6" s="15"/>
      <c r="F6" s="15"/>
      <c r="G6" s="15"/>
      <c r="H6" s="16"/>
      <c r="I6" s="41"/>
      <c r="J6" s="170"/>
      <c r="K6" s="170"/>
      <c r="L6" s="170"/>
      <c r="M6" s="170"/>
    </row>
    <row r="7" spans="1:13" ht="15.5" x14ac:dyDescent="0.35">
      <c r="A7" s="168"/>
      <c r="B7" s="13" t="s">
        <v>28</v>
      </c>
      <c r="C7" s="141" t="s">
        <v>328</v>
      </c>
      <c r="D7" s="14">
        <v>20</v>
      </c>
      <c r="E7" s="15">
        <v>20</v>
      </c>
      <c r="F7" s="15">
        <v>60</v>
      </c>
      <c r="G7" s="15" t="s">
        <v>49</v>
      </c>
      <c r="H7" s="16"/>
      <c r="I7" s="41" t="s">
        <v>316</v>
      </c>
      <c r="J7" s="170" t="s">
        <v>327</v>
      </c>
      <c r="K7" s="170"/>
      <c r="L7" s="170"/>
      <c r="M7" s="170"/>
    </row>
    <row r="8" spans="1:13" ht="15.5" x14ac:dyDescent="0.35">
      <c r="A8" s="168"/>
      <c r="B8" s="13" t="s">
        <v>31</v>
      </c>
      <c r="C8" s="141"/>
      <c r="D8" s="14"/>
      <c r="E8" s="15"/>
      <c r="F8" s="15"/>
      <c r="G8" s="15"/>
      <c r="H8" s="16"/>
      <c r="I8" s="41"/>
      <c r="J8" s="170"/>
      <c r="K8" s="170"/>
      <c r="L8" s="170"/>
      <c r="M8" s="170"/>
    </row>
    <row r="9" spans="1:13" ht="15.5" x14ac:dyDescent="0.35">
      <c r="A9" s="168"/>
      <c r="B9" s="13" t="s">
        <v>32</v>
      </c>
      <c r="C9" s="141" t="s">
        <v>329</v>
      </c>
      <c r="D9" s="14">
        <v>23</v>
      </c>
      <c r="E9" s="15">
        <v>23</v>
      </c>
      <c r="F9" s="15">
        <v>60</v>
      </c>
      <c r="G9" s="15" t="s">
        <v>49</v>
      </c>
      <c r="H9" s="16"/>
      <c r="I9" s="41" t="s">
        <v>318</v>
      </c>
      <c r="J9" s="170" t="s">
        <v>327</v>
      </c>
      <c r="K9" s="170"/>
      <c r="L9" s="170"/>
      <c r="M9" s="170"/>
    </row>
    <row r="10" spans="1:13" ht="15.5" x14ac:dyDescent="0.35">
      <c r="A10" s="168"/>
      <c r="B10" s="13" t="s">
        <v>34</v>
      </c>
      <c r="C10" s="141" t="s">
        <v>330</v>
      </c>
      <c r="D10" s="14">
        <v>14</v>
      </c>
      <c r="E10" s="15">
        <v>14</v>
      </c>
      <c r="F10" s="15" t="s">
        <v>19</v>
      </c>
      <c r="G10" s="15" t="s">
        <v>20</v>
      </c>
      <c r="H10" s="16"/>
      <c r="I10" s="41" t="s">
        <v>331</v>
      </c>
      <c r="J10" s="170" t="s">
        <v>332</v>
      </c>
      <c r="K10" s="170"/>
      <c r="L10" s="170"/>
      <c r="M10" s="170"/>
    </row>
    <row r="11" spans="1:13" ht="15.5" x14ac:dyDescent="0.35">
      <c r="A11" s="168"/>
      <c r="B11" s="13" t="s">
        <v>38</v>
      </c>
      <c r="C11" s="141" t="s">
        <v>333</v>
      </c>
      <c r="D11" s="14">
        <v>23</v>
      </c>
      <c r="E11" s="15">
        <v>23</v>
      </c>
      <c r="F11" s="15">
        <v>60</v>
      </c>
      <c r="G11" s="15" t="s">
        <v>49</v>
      </c>
      <c r="H11" s="16"/>
      <c r="I11" s="41" t="s">
        <v>320</v>
      </c>
      <c r="J11" s="170" t="s">
        <v>327</v>
      </c>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100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30"/>
      <c r="D15" s="29"/>
      <c r="E15" s="15"/>
      <c r="F15" s="15"/>
      <c r="G15" s="15"/>
      <c r="H15" s="16"/>
      <c r="I15" s="41"/>
      <c r="J15" s="173"/>
      <c r="K15" s="174"/>
      <c r="L15" s="174"/>
      <c r="M15" s="175"/>
    </row>
    <row r="16" spans="1:13" ht="15.5" x14ac:dyDescent="0.35">
      <c r="A16" s="168"/>
      <c r="B16" s="13" t="s">
        <v>47</v>
      </c>
      <c r="C16" s="30"/>
      <c r="D16" s="29"/>
      <c r="E16" s="15"/>
      <c r="F16" s="15"/>
      <c r="G16" s="15"/>
      <c r="H16" s="16"/>
      <c r="I16" s="41"/>
      <c r="J16" s="173"/>
      <c r="K16" s="174"/>
      <c r="L16" s="174"/>
      <c r="M16" s="175"/>
    </row>
    <row r="17" spans="1:13" ht="15.5" x14ac:dyDescent="0.35">
      <c r="A17" s="168"/>
      <c r="B17" s="13" t="s">
        <v>52</v>
      </c>
      <c r="C17" s="30"/>
      <c r="D17" s="29"/>
      <c r="E17" s="15"/>
      <c r="F17" s="15"/>
      <c r="G17" s="15"/>
      <c r="H17" s="16"/>
      <c r="I17" s="41"/>
      <c r="J17" s="173"/>
      <c r="K17" s="174"/>
      <c r="L17" s="174"/>
      <c r="M17" s="175"/>
    </row>
    <row r="18" spans="1:13" ht="15.5" x14ac:dyDescent="0.35">
      <c r="A18" s="168"/>
      <c r="B18" s="13" t="s">
        <v>55</v>
      </c>
      <c r="C18" s="30"/>
      <c r="D18" s="29"/>
      <c r="E18" s="15"/>
      <c r="F18" s="15"/>
      <c r="G18" s="15"/>
      <c r="H18" s="16"/>
      <c r="I18" s="41"/>
      <c r="J18" s="173"/>
      <c r="K18" s="174"/>
      <c r="L18" s="174"/>
      <c r="M18" s="175"/>
    </row>
    <row r="19" spans="1:13" ht="15.5" x14ac:dyDescent="0.35">
      <c r="A19" s="168"/>
      <c r="B19" s="13" t="s">
        <v>57</v>
      </c>
      <c r="C19" s="30"/>
      <c r="D19" s="29"/>
      <c r="E19" s="15"/>
      <c r="F19" s="15"/>
      <c r="G19" s="15"/>
      <c r="H19" s="16"/>
      <c r="I19" s="41"/>
      <c r="J19" s="173"/>
      <c r="K19" s="174"/>
      <c r="L19" s="174"/>
      <c r="M19" s="175"/>
    </row>
    <row r="20" spans="1:13" ht="15.5" x14ac:dyDescent="0.35">
      <c r="A20" s="168"/>
      <c r="B20" s="13" t="s">
        <v>58</v>
      </c>
      <c r="C20" s="30"/>
      <c r="D20" s="29"/>
      <c r="E20" s="15"/>
      <c r="F20" s="15"/>
      <c r="G20" s="15"/>
      <c r="H20" s="16"/>
      <c r="I20" s="41"/>
      <c r="J20" s="177"/>
      <c r="K20" s="178"/>
      <c r="L20" s="178"/>
      <c r="M20" s="179"/>
    </row>
    <row r="21" spans="1:13" ht="16" thickBot="1" x14ac:dyDescent="0.4">
      <c r="A21" s="172"/>
      <c r="B21" s="23" t="s">
        <v>41</v>
      </c>
      <c r="C21" s="27"/>
      <c r="D21" s="31"/>
      <c r="E21" s="32">
        <f>SUM(E15:E20)</f>
        <v>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222" priority="13" stopIfTrue="1" operator="equal">
      <formula>100</formula>
    </cfRule>
    <cfRule type="cellIs" dxfId="221" priority="14" stopIfTrue="1" operator="equal">
      <formula>0</formula>
    </cfRule>
    <cfRule type="cellIs" dxfId="220" priority="15" stopIfTrue="1" operator="notEqual">
      <formula>100</formula>
    </cfRule>
  </conditionalFormatting>
  <conditionalFormatting sqref="A14:A15">
    <cfRule type="expression" dxfId="219" priority="16" stopIfTrue="1">
      <formula>$A$14=$E$1</formula>
    </cfRule>
    <cfRule type="expression" dxfId="218" priority="17" stopIfTrue="1">
      <formula>$A$14&lt;$E$1</formula>
    </cfRule>
    <cfRule type="expression" dxfId="217" priority="18" stopIfTrue="1">
      <formula>$A$14&gt;$E$1</formula>
    </cfRule>
  </conditionalFormatting>
  <conditionalFormatting sqref="B4:B11 B12:M13 B3:L3 D5:I11 D4:J4">
    <cfRule type="expression" dxfId="216" priority="19" stopIfTrue="1">
      <formula>$A$3&lt;$E$1</formula>
    </cfRule>
  </conditionalFormatting>
  <conditionalFormatting sqref="B21:M21 B16:B19 C16:H20 B14:H15 J14:M14 J15:J20">
    <cfRule type="expression" dxfId="215" priority="20" stopIfTrue="1">
      <formula>$A$14&lt;$E$1</formula>
    </cfRule>
  </conditionalFormatting>
  <conditionalFormatting sqref="J5">
    <cfRule type="expression" dxfId="214" priority="12" stopIfTrue="1">
      <formula>$A$3&lt;$E$1</formula>
    </cfRule>
  </conditionalFormatting>
  <conditionalFormatting sqref="J6">
    <cfRule type="expression" dxfId="213" priority="11" stopIfTrue="1">
      <formula>$A$3&lt;$E$1</formula>
    </cfRule>
  </conditionalFormatting>
  <conditionalFormatting sqref="J7">
    <cfRule type="expression" dxfId="212" priority="10" stopIfTrue="1">
      <formula>$A$3&lt;$E$1</formula>
    </cfRule>
  </conditionalFormatting>
  <conditionalFormatting sqref="J8">
    <cfRule type="expression" dxfId="211" priority="9" stopIfTrue="1">
      <formula>$A$3&lt;$E$1</formula>
    </cfRule>
  </conditionalFormatting>
  <conditionalFormatting sqref="J9">
    <cfRule type="expression" dxfId="210" priority="8" stopIfTrue="1">
      <formula>$A$3&lt;$E$1</formula>
    </cfRule>
  </conditionalFormatting>
  <conditionalFormatting sqref="J10">
    <cfRule type="expression" dxfId="209" priority="7" stopIfTrue="1">
      <formula>$A$3&lt;$E$1</formula>
    </cfRule>
  </conditionalFormatting>
  <conditionalFormatting sqref="J11">
    <cfRule type="expression" dxfId="208" priority="6" stopIfTrue="1">
      <formula>$A$3&lt;$E$1</formula>
    </cfRule>
  </conditionalFormatting>
  <conditionalFormatting sqref="C4:C11">
    <cfRule type="expression" dxfId="207" priority="5" stopIfTrue="1">
      <formula>$A$3&lt;$E$1</formula>
    </cfRule>
  </conditionalFormatting>
  <conditionalFormatting sqref="A3:A4">
    <cfRule type="expression" dxfId="206" priority="2" stopIfTrue="1">
      <formula>$A$3=$E$1</formula>
    </cfRule>
    <cfRule type="expression" dxfId="205" priority="3" stopIfTrue="1">
      <formula>$A$3&lt;$E$1</formula>
    </cfRule>
    <cfRule type="expression" dxfId="204" priority="4" stopIfTrue="1">
      <formula>$A$3&gt;$E$1</formula>
    </cfRule>
  </conditionalFormatting>
  <conditionalFormatting sqref="I14:I20">
    <cfRule type="expression" dxfId="203" priority="1" stopIfTrue="1">
      <formula>$A$3&lt;$E$1</formula>
    </cfRule>
  </conditionalFormatting>
  <pageMargins left="0.7" right="0.7" top="0.75" bottom="0.75" header="0.3" footer="0.3"/>
  <pageSetup paperSize="9" scale="76"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M22"/>
  <sheetViews>
    <sheetView workbookViewId="0">
      <selection activeCell="C11" sqref="C11"/>
    </sheetView>
  </sheetViews>
  <sheetFormatPr defaultColWidth="0" defaultRowHeight="15" customHeight="1" zeroHeight="1" x14ac:dyDescent="0.35"/>
  <cols>
    <col min="1" max="1" width="5.453125" customWidth="1"/>
    <col min="2" max="2" width="9.08984375" customWidth="1"/>
    <col min="3" max="3" width="57.08984375" bestFit="1" customWidth="1"/>
    <col min="4" max="4" width="9" customWidth="1"/>
    <col min="5" max="7" width="8.08984375" customWidth="1"/>
    <col min="8" max="8" width="3.54296875" customWidth="1"/>
    <col min="9" max="9" width="36.08984375" bestFit="1"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334</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335</v>
      </c>
      <c r="D4" s="14">
        <v>12</v>
      </c>
      <c r="E4" s="15">
        <v>3</v>
      </c>
      <c r="F4" s="15"/>
      <c r="G4" s="15" t="s">
        <v>20</v>
      </c>
      <c r="H4" s="16"/>
      <c r="I4" s="41" t="s">
        <v>336</v>
      </c>
      <c r="J4" s="170" t="s">
        <v>337</v>
      </c>
      <c r="K4" s="170"/>
      <c r="L4" s="170"/>
      <c r="M4" s="170"/>
    </row>
    <row r="5" spans="1:13" ht="15.5" x14ac:dyDescent="0.35">
      <c r="A5" s="168"/>
      <c r="B5" s="13" t="s">
        <v>22</v>
      </c>
      <c r="C5" s="141" t="s">
        <v>338</v>
      </c>
      <c r="D5" s="14">
        <v>12</v>
      </c>
      <c r="E5" s="15">
        <v>3</v>
      </c>
      <c r="F5" s="15">
        <v>60</v>
      </c>
      <c r="G5" s="15" t="s">
        <v>20</v>
      </c>
      <c r="H5" s="16"/>
      <c r="I5" s="41" t="s">
        <v>339</v>
      </c>
      <c r="J5" s="170"/>
      <c r="K5" s="170"/>
      <c r="L5" s="170"/>
      <c r="M5" s="170"/>
    </row>
    <row r="6" spans="1:13" ht="15.5" x14ac:dyDescent="0.35">
      <c r="A6" s="168"/>
      <c r="B6" s="13" t="s">
        <v>25</v>
      </c>
      <c r="C6" s="141" t="s">
        <v>340</v>
      </c>
      <c r="D6" s="14">
        <v>12</v>
      </c>
      <c r="E6" s="15">
        <v>3</v>
      </c>
      <c r="F6" s="15"/>
      <c r="G6" s="15" t="s">
        <v>20</v>
      </c>
      <c r="H6" s="16"/>
      <c r="I6" s="41" t="s">
        <v>341</v>
      </c>
      <c r="J6" s="170" t="s">
        <v>337</v>
      </c>
      <c r="K6" s="170"/>
      <c r="L6" s="170"/>
      <c r="M6" s="170"/>
    </row>
    <row r="7" spans="1:13" ht="15.5" x14ac:dyDescent="0.35">
      <c r="A7" s="168"/>
      <c r="B7" s="13" t="s">
        <v>28</v>
      </c>
      <c r="C7" s="141" t="s">
        <v>342</v>
      </c>
      <c r="D7" s="14">
        <v>12</v>
      </c>
      <c r="E7" s="15">
        <v>3</v>
      </c>
      <c r="F7" s="15">
        <v>60</v>
      </c>
      <c r="G7" s="15" t="s">
        <v>20</v>
      </c>
      <c r="H7" s="16"/>
      <c r="I7" s="41" t="s">
        <v>343</v>
      </c>
      <c r="J7" s="170"/>
      <c r="K7" s="170"/>
      <c r="L7" s="170"/>
      <c r="M7" s="170"/>
    </row>
    <row r="8" spans="1:13" ht="15.5" x14ac:dyDescent="0.35">
      <c r="A8" s="168"/>
      <c r="B8" s="13" t="s">
        <v>31</v>
      </c>
      <c r="C8" s="141" t="s">
        <v>344</v>
      </c>
      <c r="D8" s="14">
        <v>12</v>
      </c>
      <c r="E8" s="15">
        <v>3</v>
      </c>
      <c r="F8" s="15"/>
      <c r="G8" s="15" t="s">
        <v>20</v>
      </c>
      <c r="H8" s="16"/>
      <c r="I8" s="41" t="s">
        <v>345</v>
      </c>
      <c r="J8" s="170" t="s">
        <v>337</v>
      </c>
      <c r="K8" s="170"/>
      <c r="L8" s="170"/>
      <c r="M8" s="170"/>
    </row>
    <row r="9" spans="1:13" ht="15.5" x14ac:dyDescent="0.35">
      <c r="A9" s="168"/>
      <c r="B9" s="13" t="s">
        <v>32</v>
      </c>
      <c r="C9" s="141" t="s">
        <v>346</v>
      </c>
      <c r="D9" s="14">
        <v>12</v>
      </c>
      <c r="E9" s="15">
        <v>3</v>
      </c>
      <c r="F9" s="15">
        <v>60</v>
      </c>
      <c r="G9" s="15" t="s">
        <v>20</v>
      </c>
      <c r="H9" s="16"/>
      <c r="I9" s="41" t="s">
        <v>347</v>
      </c>
      <c r="J9" s="170"/>
      <c r="K9" s="170"/>
      <c r="L9" s="170"/>
      <c r="M9" s="170"/>
    </row>
    <row r="10" spans="1:13" ht="15.5" x14ac:dyDescent="0.35">
      <c r="A10" s="168"/>
      <c r="B10" s="13" t="s">
        <v>34</v>
      </c>
      <c r="C10" s="141" t="s">
        <v>348</v>
      </c>
      <c r="D10" s="14">
        <v>12</v>
      </c>
      <c r="E10" s="15">
        <v>3</v>
      </c>
      <c r="F10" s="15"/>
      <c r="G10" s="15" t="s">
        <v>20</v>
      </c>
      <c r="H10" s="16"/>
      <c r="I10" s="41" t="s">
        <v>349</v>
      </c>
      <c r="J10" s="170" t="s">
        <v>337</v>
      </c>
      <c r="K10" s="170"/>
      <c r="L10" s="170"/>
      <c r="M10" s="170"/>
    </row>
    <row r="11" spans="1:13" ht="15.5" x14ac:dyDescent="0.35">
      <c r="A11" s="168"/>
      <c r="B11" s="13" t="s">
        <v>38</v>
      </c>
      <c r="C11" s="141" t="s">
        <v>350</v>
      </c>
      <c r="D11" s="14">
        <v>16</v>
      </c>
      <c r="E11" s="15">
        <v>4</v>
      </c>
      <c r="F11" s="15">
        <v>100</v>
      </c>
      <c r="G11" s="15" t="s">
        <v>20</v>
      </c>
      <c r="H11" s="16"/>
      <c r="I11" s="41" t="s">
        <v>351</v>
      </c>
      <c r="J11" s="170"/>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25</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141" t="s">
        <v>352</v>
      </c>
      <c r="D15" s="29"/>
      <c r="E15" s="15">
        <v>5</v>
      </c>
      <c r="F15" s="15"/>
      <c r="G15" s="15" t="s">
        <v>20</v>
      </c>
      <c r="H15" s="16"/>
      <c r="I15" s="41" t="s">
        <v>353</v>
      </c>
      <c r="J15" s="173"/>
      <c r="K15" s="174"/>
      <c r="L15" s="174"/>
      <c r="M15" s="175"/>
    </row>
    <row r="16" spans="1:13" ht="15.5" x14ac:dyDescent="0.35">
      <c r="A16" s="168"/>
      <c r="B16" s="13" t="s">
        <v>47</v>
      </c>
      <c r="C16" s="141" t="s">
        <v>354</v>
      </c>
      <c r="D16" s="29"/>
      <c r="E16" s="15">
        <v>20</v>
      </c>
      <c r="F16" s="15" t="s">
        <v>355</v>
      </c>
      <c r="G16" s="15" t="s">
        <v>49</v>
      </c>
      <c r="H16" s="16"/>
      <c r="I16" s="41" t="s">
        <v>356</v>
      </c>
      <c r="J16" s="173"/>
      <c r="K16" s="174"/>
      <c r="L16" s="174"/>
      <c r="M16" s="175"/>
    </row>
    <row r="17" spans="1:13" ht="15.5" x14ac:dyDescent="0.35">
      <c r="A17" s="168"/>
      <c r="B17" s="13" t="s">
        <v>52</v>
      </c>
      <c r="C17" s="141" t="s">
        <v>357</v>
      </c>
      <c r="D17" s="29"/>
      <c r="E17" s="15">
        <v>5</v>
      </c>
      <c r="F17" s="15"/>
      <c r="G17" s="15" t="s">
        <v>20</v>
      </c>
      <c r="H17" s="16"/>
      <c r="I17" s="41" t="s">
        <v>358</v>
      </c>
      <c r="J17" s="173"/>
      <c r="K17" s="174"/>
      <c r="L17" s="174"/>
      <c r="M17" s="175"/>
    </row>
    <row r="18" spans="1:13" ht="15.5" x14ac:dyDescent="0.35">
      <c r="A18" s="168"/>
      <c r="B18" s="13" t="s">
        <v>55</v>
      </c>
      <c r="C18" s="141" t="s">
        <v>359</v>
      </c>
      <c r="D18" s="29"/>
      <c r="E18" s="15">
        <v>20</v>
      </c>
      <c r="F18" s="15" t="s">
        <v>355</v>
      </c>
      <c r="G18" s="15" t="s">
        <v>49</v>
      </c>
      <c r="H18" s="16"/>
      <c r="I18" s="41" t="s">
        <v>360</v>
      </c>
      <c r="J18" s="173"/>
      <c r="K18" s="174"/>
      <c r="L18" s="174"/>
      <c r="M18" s="175"/>
    </row>
    <row r="19" spans="1:13" ht="15.5" x14ac:dyDescent="0.35">
      <c r="A19" s="168"/>
      <c r="B19" s="13" t="s">
        <v>57</v>
      </c>
      <c r="C19" s="141" t="s">
        <v>361</v>
      </c>
      <c r="D19" s="29"/>
      <c r="E19" s="15">
        <v>5</v>
      </c>
      <c r="F19" s="15"/>
      <c r="G19" s="15" t="s">
        <v>20</v>
      </c>
      <c r="H19" s="16"/>
      <c r="I19" s="41" t="s">
        <v>362</v>
      </c>
      <c r="J19" s="173"/>
      <c r="K19" s="174"/>
      <c r="L19" s="174"/>
      <c r="M19" s="175"/>
    </row>
    <row r="20" spans="1:13" ht="15.5" x14ac:dyDescent="0.35">
      <c r="A20" s="168"/>
      <c r="B20" s="13" t="s">
        <v>58</v>
      </c>
      <c r="C20" s="141" t="s">
        <v>363</v>
      </c>
      <c r="D20" s="29"/>
      <c r="E20" s="15">
        <v>20</v>
      </c>
      <c r="F20" s="15" t="s">
        <v>355</v>
      </c>
      <c r="G20" s="15" t="s">
        <v>49</v>
      </c>
      <c r="H20" s="16"/>
      <c r="I20" s="41" t="s">
        <v>364</v>
      </c>
      <c r="J20" s="177"/>
      <c r="K20" s="178"/>
      <c r="L20" s="178"/>
      <c r="M20" s="179"/>
    </row>
    <row r="21" spans="1:13" ht="16" thickBot="1" x14ac:dyDescent="0.4">
      <c r="A21" s="172"/>
      <c r="B21" s="23" t="s">
        <v>41</v>
      </c>
      <c r="C21" s="27"/>
      <c r="D21" s="31"/>
      <c r="E21" s="32">
        <f>SUM(E15:E20)</f>
        <v>75</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202" priority="23" stopIfTrue="1" operator="equal">
      <formula>100</formula>
    </cfRule>
    <cfRule type="cellIs" dxfId="201" priority="24" stopIfTrue="1" operator="equal">
      <formula>0</formula>
    </cfRule>
    <cfRule type="cellIs" dxfId="200" priority="25" stopIfTrue="1" operator="notEqual">
      <formula>100</formula>
    </cfRule>
  </conditionalFormatting>
  <conditionalFormatting sqref="A14:A15">
    <cfRule type="expression" dxfId="199" priority="26" stopIfTrue="1">
      <formula>$A$14=$E$1</formula>
    </cfRule>
    <cfRule type="expression" dxfId="198" priority="27" stopIfTrue="1">
      <formula>$A$14&lt;$E$1</formula>
    </cfRule>
    <cfRule type="expression" dxfId="197" priority="28" stopIfTrue="1">
      <formula>$A$14&gt;$E$1</formula>
    </cfRule>
  </conditionalFormatting>
  <conditionalFormatting sqref="B4:B11 B12:M13 B3:L3 G4:H11 J4">
    <cfRule type="expression" dxfId="196" priority="29" stopIfTrue="1">
      <formula>$A$3&lt;$E$1</formula>
    </cfRule>
  </conditionalFormatting>
  <conditionalFormatting sqref="B21:M21 B14:H14 J14:M14 J15:J20 B15:B19 H15:H20">
    <cfRule type="expression" dxfId="195" priority="30" stopIfTrue="1">
      <formula>$A$14&lt;$E$1</formula>
    </cfRule>
  </conditionalFormatting>
  <conditionalFormatting sqref="J5">
    <cfRule type="expression" dxfId="194" priority="22" stopIfTrue="1">
      <formula>$A$3&lt;$E$1</formula>
    </cfRule>
  </conditionalFormatting>
  <conditionalFormatting sqref="J7">
    <cfRule type="expression" dxfId="193" priority="20" stopIfTrue="1">
      <formula>$A$3&lt;$E$1</formula>
    </cfRule>
  </conditionalFormatting>
  <conditionalFormatting sqref="J9">
    <cfRule type="expression" dxfId="192" priority="18" stopIfTrue="1">
      <formula>$A$3&lt;$E$1</formula>
    </cfRule>
  </conditionalFormatting>
  <conditionalFormatting sqref="J11">
    <cfRule type="expression" dxfId="191" priority="16" stopIfTrue="1">
      <formula>$A$3&lt;$E$1</formula>
    </cfRule>
  </conditionalFormatting>
  <conditionalFormatting sqref="A3:A4">
    <cfRule type="expression" dxfId="190" priority="12" stopIfTrue="1">
      <formula>$A$3=$E$1</formula>
    </cfRule>
    <cfRule type="expression" dxfId="189" priority="13" stopIfTrue="1">
      <formula>$A$3&lt;$E$1</formula>
    </cfRule>
    <cfRule type="expression" dxfId="188" priority="14" stopIfTrue="1">
      <formula>$A$3&gt;$E$1</formula>
    </cfRule>
  </conditionalFormatting>
  <conditionalFormatting sqref="I14">
    <cfRule type="expression" dxfId="187" priority="11" stopIfTrue="1">
      <formula>$A$3&lt;$E$1</formula>
    </cfRule>
  </conditionalFormatting>
  <conditionalFormatting sqref="F4:F11">
    <cfRule type="expression" dxfId="186" priority="10" stopIfTrue="1">
      <formula>$A$3&lt;$E$1</formula>
    </cfRule>
  </conditionalFormatting>
  <conditionalFormatting sqref="D4:E11">
    <cfRule type="expression" dxfId="185" priority="9" stopIfTrue="1">
      <formula>$A$3&lt;$E$1</formula>
    </cfRule>
  </conditionalFormatting>
  <conditionalFormatting sqref="C4:C11">
    <cfRule type="expression" dxfId="184" priority="8" stopIfTrue="1">
      <formula>$A$3&lt;$E$1</formula>
    </cfRule>
  </conditionalFormatting>
  <conditionalFormatting sqref="I4:I11">
    <cfRule type="expression" dxfId="183" priority="7" stopIfTrue="1">
      <formula>$A$3&lt;$E$1</formula>
    </cfRule>
  </conditionalFormatting>
  <conditionalFormatting sqref="D15:G20">
    <cfRule type="expression" dxfId="182" priority="6" stopIfTrue="1">
      <formula>$A$14&lt;$E$1</formula>
    </cfRule>
  </conditionalFormatting>
  <conditionalFormatting sqref="C15:C20">
    <cfRule type="expression" dxfId="181" priority="5" stopIfTrue="1">
      <formula>$A$14&lt;$E$1</formula>
    </cfRule>
  </conditionalFormatting>
  <conditionalFormatting sqref="J6">
    <cfRule type="expression" dxfId="180" priority="4" stopIfTrue="1">
      <formula>$A$3&lt;$E$1</formula>
    </cfRule>
  </conditionalFormatting>
  <conditionalFormatting sqref="J8">
    <cfRule type="expression" dxfId="179" priority="3" stopIfTrue="1">
      <formula>$A$3&lt;$E$1</formula>
    </cfRule>
  </conditionalFormatting>
  <conditionalFormatting sqref="J10">
    <cfRule type="expression" dxfId="178" priority="2" stopIfTrue="1">
      <formula>$A$3&lt;$E$1</formula>
    </cfRule>
  </conditionalFormatting>
  <conditionalFormatting sqref="I15:I20">
    <cfRule type="expression" dxfId="177" priority="1" stopIfTrue="1">
      <formula>$A$3&lt;$E$1</formula>
    </cfRule>
  </conditionalFormatting>
  <pageMargins left="0.7" right="0.7" top="0.75" bottom="0.75" header="0.3" footer="0.3"/>
  <pageSetup paperSize="9" scale="6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XFC22"/>
  <sheetViews>
    <sheetView workbookViewId="0">
      <selection activeCell="I12" sqref="I12"/>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02.08984375" customWidth="1"/>
    <col min="14" max="16383" width="9.08984375" hidden="1"/>
    <col min="16384" max="16384" width="85.90625" customWidth="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365</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366</v>
      </c>
      <c r="D4" s="14">
        <v>10</v>
      </c>
      <c r="E4" s="15"/>
      <c r="F4" s="15">
        <v>60</v>
      </c>
      <c r="G4" s="15" t="s">
        <v>20</v>
      </c>
      <c r="H4" s="16"/>
      <c r="I4" s="41" t="s">
        <v>367</v>
      </c>
      <c r="J4" s="170"/>
      <c r="K4" s="170"/>
      <c r="L4" s="170"/>
      <c r="M4" s="170"/>
    </row>
    <row r="5" spans="1:13" ht="15.5" x14ac:dyDescent="0.35">
      <c r="A5" s="168"/>
      <c r="B5" s="13" t="s">
        <v>22</v>
      </c>
      <c r="C5" s="141" t="s">
        <v>368</v>
      </c>
      <c r="D5" s="14">
        <v>10</v>
      </c>
      <c r="E5" s="15"/>
      <c r="F5" s="15">
        <v>60</v>
      </c>
      <c r="G5" s="15" t="s">
        <v>20</v>
      </c>
      <c r="H5" s="16"/>
      <c r="I5" s="41" t="s">
        <v>367</v>
      </c>
      <c r="J5" s="170"/>
      <c r="K5" s="170"/>
      <c r="L5" s="170"/>
      <c r="M5" s="170"/>
    </row>
    <row r="6" spans="1:13" ht="15.5" x14ac:dyDescent="0.35">
      <c r="A6" s="168"/>
      <c r="B6" s="13" t="s">
        <v>25</v>
      </c>
      <c r="C6" s="141" t="s">
        <v>369</v>
      </c>
      <c r="D6" s="14">
        <v>10</v>
      </c>
      <c r="E6" s="15"/>
      <c r="F6" s="15">
        <v>20</v>
      </c>
      <c r="G6" s="15" t="s">
        <v>20</v>
      </c>
      <c r="H6" s="16"/>
      <c r="I6" s="46" t="s">
        <v>370</v>
      </c>
      <c r="J6" s="170" t="s">
        <v>168</v>
      </c>
      <c r="K6" s="170"/>
      <c r="L6" s="170"/>
      <c r="M6" s="170"/>
    </row>
    <row r="7" spans="1:13" ht="15.5" x14ac:dyDescent="0.35">
      <c r="A7" s="168"/>
      <c r="B7" s="13" t="s">
        <v>28</v>
      </c>
      <c r="C7" s="141" t="s">
        <v>371</v>
      </c>
      <c r="D7" s="14">
        <v>10</v>
      </c>
      <c r="E7" s="15"/>
      <c r="F7" s="15">
        <v>60</v>
      </c>
      <c r="G7" s="15" t="s">
        <v>20</v>
      </c>
      <c r="H7" s="16"/>
      <c r="I7" s="41" t="s">
        <v>372</v>
      </c>
      <c r="J7" s="170"/>
      <c r="K7" s="170"/>
      <c r="L7" s="170"/>
      <c r="M7" s="170"/>
    </row>
    <row r="8" spans="1:13" ht="15.5" x14ac:dyDescent="0.35">
      <c r="A8" s="168"/>
      <c r="B8" s="13" t="s">
        <v>31</v>
      </c>
      <c r="C8" s="141" t="s">
        <v>373</v>
      </c>
      <c r="D8" s="14">
        <v>20</v>
      </c>
      <c r="E8" s="15"/>
      <c r="F8" s="15">
        <v>180</v>
      </c>
      <c r="G8" s="15" t="s">
        <v>20</v>
      </c>
      <c r="H8" s="16"/>
      <c r="I8" s="41" t="s">
        <v>374</v>
      </c>
      <c r="J8" s="170" t="s">
        <v>518</v>
      </c>
      <c r="K8" s="170"/>
      <c r="L8" s="170"/>
      <c r="M8" s="170"/>
    </row>
    <row r="9" spans="1:13" ht="15.5" x14ac:dyDescent="0.35">
      <c r="A9" s="168"/>
      <c r="B9" s="13" t="s">
        <v>32</v>
      </c>
      <c r="C9" s="141" t="s">
        <v>375</v>
      </c>
      <c r="D9" s="14">
        <v>10</v>
      </c>
      <c r="E9" s="15"/>
      <c r="F9" s="15">
        <v>60</v>
      </c>
      <c r="G9" s="15" t="s">
        <v>20</v>
      </c>
      <c r="H9" s="16"/>
      <c r="I9" s="41" t="s">
        <v>30</v>
      </c>
      <c r="J9" s="170"/>
      <c r="K9" s="170"/>
      <c r="L9" s="170"/>
      <c r="M9" s="170"/>
    </row>
    <row r="10" spans="1:13" ht="15.5" x14ac:dyDescent="0.35">
      <c r="A10" s="168"/>
      <c r="B10" s="13" t="s">
        <v>34</v>
      </c>
      <c r="C10" s="141" t="s">
        <v>378</v>
      </c>
      <c r="D10" s="14">
        <v>20</v>
      </c>
      <c r="E10" s="15"/>
      <c r="F10" s="15">
        <v>60</v>
      </c>
      <c r="G10" s="15" t="s">
        <v>20</v>
      </c>
      <c r="H10" s="16"/>
      <c r="I10" s="41" t="s">
        <v>372</v>
      </c>
      <c r="J10" s="170"/>
      <c r="K10" s="170"/>
      <c r="L10" s="170"/>
      <c r="M10" s="170"/>
    </row>
    <row r="11" spans="1:13" ht="15.5" x14ac:dyDescent="0.35">
      <c r="A11" s="168"/>
      <c r="B11" s="13" t="s">
        <v>38</v>
      </c>
      <c r="C11" s="141" t="s">
        <v>376</v>
      </c>
      <c r="D11" s="14">
        <v>10</v>
      </c>
      <c r="E11" s="15">
        <v>10</v>
      </c>
      <c r="F11" s="15">
        <v>30</v>
      </c>
      <c r="G11" s="15" t="s">
        <v>20</v>
      </c>
      <c r="H11" s="16"/>
      <c r="I11" s="41" t="s">
        <v>377</v>
      </c>
      <c r="J11" s="170" t="s">
        <v>168</v>
      </c>
      <c r="K11" s="170"/>
      <c r="L11" s="170"/>
      <c r="M11" s="170"/>
    </row>
    <row r="12" spans="1:13" thickBot="1" x14ac:dyDescent="0.4">
      <c r="A12" s="168"/>
      <c r="B12" s="13"/>
      <c r="C12" s="24"/>
      <c r="D12" s="24"/>
      <c r="E12" s="24"/>
      <c r="F12" s="24"/>
      <c r="G12" s="24"/>
      <c r="H12" s="24"/>
      <c r="I12" s="24"/>
      <c r="J12" s="24"/>
      <c r="K12" s="24"/>
      <c r="L12" s="24"/>
      <c r="M12" s="24"/>
    </row>
    <row r="13" spans="1:13" ht="16" thickBot="1" x14ac:dyDescent="0.4">
      <c r="A13" s="169"/>
      <c r="B13" s="23" t="s">
        <v>41</v>
      </c>
      <c r="C13" s="24"/>
      <c r="D13" s="25">
        <f>SUM(D4:D10)</f>
        <v>90</v>
      </c>
      <c r="E13" s="26">
        <f>SUM(E4:E10)</f>
        <v>0</v>
      </c>
      <c r="F13" s="40"/>
      <c r="G13" s="40"/>
      <c r="H13" s="27"/>
      <c r="I13" s="27"/>
      <c r="J13" s="24"/>
      <c r="K13" s="24"/>
      <c r="L13" s="24"/>
      <c r="M13" s="24"/>
    </row>
    <row r="14" spans="1:13" ht="15.5" x14ac:dyDescent="0.35">
      <c r="A14" s="8" t="s">
        <v>42</v>
      </c>
      <c r="B14" s="9" t="s">
        <v>8</v>
      </c>
      <c r="C14" s="10" t="s">
        <v>9</v>
      </c>
      <c r="D14" s="11"/>
      <c r="E14" s="152" t="s">
        <v>11</v>
      </c>
      <c r="F14" s="28" t="s">
        <v>12</v>
      </c>
      <c r="G14" s="28" t="s">
        <v>43</v>
      </c>
      <c r="H14" s="10"/>
      <c r="I14" s="10" t="s">
        <v>14</v>
      </c>
      <c r="J14" s="10" t="s">
        <v>44</v>
      </c>
      <c r="K14" s="10"/>
      <c r="L14" s="10"/>
      <c r="M14" s="10"/>
    </row>
    <row r="15" spans="1:13" ht="15.5" x14ac:dyDescent="0.35">
      <c r="A15" s="168" t="str">
        <f>Ak!A15</f>
        <v>2023-2024</v>
      </c>
      <c r="B15" s="13" t="s">
        <v>46</v>
      </c>
      <c r="C15" s="101" t="s">
        <v>379</v>
      </c>
      <c r="D15" s="29"/>
      <c r="E15" s="151">
        <v>15</v>
      </c>
      <c r="F15" s="15">
        <v>60</v>
      </c>
      <c r="G15" s="15" t="s">
        <v>380</v>
      </c>
      <c r="H15" s="16"/>
      <c r="I15" s="41" t="s">
        <v>372</v>
      </c>
      <c r="J15" s="173"/>
      <c r="K15" s="174"/>
      <c r="L15" s="174"/>
      <c r="M15" s="175"/>
    </row>
    <row r="16" spans="1:13" ht="15.5" x14ac:dyDescent="0.35">
      <c r="A16" s="168"/>
      <c r="B16" s="13" t="s">
        <v>47</v>
      </c>
      <c r="C16" s="101" t="s">
        <v>381</v>
      </c>
      <c r="D16" s="29"/>
      <c r="E16" s="149">
        <v>20</v>
      </c>
      <c r="F16" s="103">
        <v>20</v>
      </c>
      <c r="G16" s="103" t="s">
        <v>380</v>
      </c>
      <c r="H16" s="16"/>
      <c r="I16" s="46" t="s">
        <v>370</v>
      </c>
      <c r="J16" s="173"/>
      <c r="K16" s="174"/>
      <c r="L16" s="174"/>
      <c r="M16" s="175"/>
    </row>
    <row r="17" spans="1:13" ht="15.5" x14ac:dyDescent="0.35">
      <c r="A17" s="168"/>
      <c r="B17" s="13" t="s">
        <v>52</v>
      </c>
      <c r="C17" s="102"/>
      <c r="D17" s="29"/>
      <c r="E17" s="102"/>
      <c r="F17" s="102"/>
      <c r="G17" s="102"/>
      <c r="H17" s="16"/>
      <c r="I17" s="102"/>
      <c r="J17" s="174"/>
      <c r="K17" s="174"/>
      <c r="L17" s="174"/>
      <c r="M17" s="175"/>
    </row>
    <row r="18" spans="1:13" ht="15.5" x14ac:dyDescent="0.35">
      <c r="A18" s="168"/>
      <c r="B18" s="13" t="s">
        <v>55</v>
      </c>
      <c r="C18" s="101" t="s">
        <v>382</v>
      </c>
      <c r="D18" s="29"/>
      <c r="E18" s="150">
        <v>20</v>
      </c>
      <c r="F18" s="104">
        <v>180</v>
      </c>
      <c r="G18" s="104" t="s">
        <v>380</v>
      </c>
      <c r="H18" s="16"/>
      <c r="I18" s="105" t="s">
        <v>374</v>
      </c>
      <c r="J18" s="173" t="s">
        <v>383</v>
      </c>
      <c r="K18" s="174"/>
      <c r="L18" s="174"/>
      <c r="M18" s="175"/>
    </row>
    <row r="19" spans="1:13" ht="15.5" x14ac:dyDescent="0.35">
      <c r="A19" s="168"/>
      <c r="B19" s="13" t="s">
        <v>57</v>
      </c>
      <c r="C19" s="101" t="s">
        <v>384</v>
      </c>
      <c r="D19" s="29"/>
      <c r="E19" s="151">
        <v>15</v>
      </c>
      <c r="F19" s="15" t="s">
        <v>19</v>
      </c>
      <c r="G19" s="15" t="s">
        <v>385</v>
      </c>
      <c r="H19" s="16"/>
      <c r="I19" s="41" t="s">
        <v>367</v>
      </c>
      <c r="J19" s="173" t="s">
        <v>386</v>
      </c>
      <c r="K19" s="174"/>
      <c r="L19" s="174"/>
      <c r="M19" s="175"/>
    </row>
    <row r="20" spans="1:13" ht="15.5" x14ac:dyDescent="0.35">
      <c r="A20" s="168"/>
      <c r="B20" s="13" t="s">
        <v>58</v>
      </c>
      <c r="C20" s="101" t="s">
        <v>387</v>
      </c>
      <c r="D20" s="29"/>
      <c r="E20" s="151">
        <v>20</v>
      </c>
      <c r="F20" s="15">
        <v>60</v>
      </c>
      <c r="G20" s="15" t="s">
        <v>380</v>
      </c>
      <c r="H20" s="16"/>
      <c r="I20" s="41" t="s">
        <v>388</v>
      </c>
      <c r="J20" s="173"/>
      <c r="K20" s="174"/>
      <c r="L20" s="174"/>
      <c r="M20" s="175"/>
    </row>
    <row r="21" spans="1:13" ht="15.5" x14ac:dyDescent="0.35">
      <c r="A21" s="172"/>
      <c r="B21" s="23" t="s">
        <v>41</v>
      </c>
      <c r="C21" s="27"/>
      <c r="D21" s="31"/>
      <c r="E21" s="32">
        <f>SUM(E15:E20)</f>
        <v>90</v>
      </c>
      <c r="F21" s="40"/>
      <c r="G21" s="40"/>
      <c r="H21" s="27"/>
      <c r="I21" s="27"/>
      <c r="J21" s="24"/>
      <c r="K21" s="24"/>
      <c r="L21" s="24"/>
      <c r="M21" s="24"/>
    </row>
    <row r="22" spans="1:13" ht="16" thickBot="1" x14ac:dyDescent="0.4">
      <c r="A22" s="33" t="s">
        <v>41</v>
      </c>
      <c r="B22" s="33"/>
      <c r="C22" s="34"/>
      <c r="D22" s="35"/>
      <c r="E22" s="36">
        <f>E13+E21</f>
        <v>90</v>
      </c>
      <c r="F22" s="39"/>
      <c r="G22" s="39"/>
      <c r="H22" s="34"/>
      <c r="I22" s="34"/>
      <c r="J22" s="34"/>
      <c r="K22" s="34"/>
      <c r="L22" s="34"/>
      <c r="M22" s="34"/>
    </row>
  </sheetData>
  <mergeCells count="19">
    <mergeCell ref="A1:B1"/>
    <mergeCell ref="A2:B2"/>
    <mergeCell ref="A4:A13"/>
    <mergeCell ref="J8:M8"/>
    <mergeCell ref="J9:M9"/>
    <mergeCell ref="J11:M11"/>
    <mergeCell ref="J10:M10"/>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176" priority="30" stopIfTrue="1" operator="equal">
      <formula>100</formula>
    </cfRule>
    <cfRule type="cellIs" dxfId="175" priority="31" stopIfTrue="1" operator="equal">
      <formula>0</formula>
    </cfRule>
    <cfRule type="cellIs" dxfId="174" priority="32" stopIfTrue="1" operator="notEqual">
      <formula>100</formula>
    </cfRule>
  </conditionalFormatting>
  <conditionalFormatting sqref="A14:A15">
    <cfRule type="expression" dxfId="173" priority="33" stopIfTrue="1">
      <formula>$A$14=$E$1</formula>
    </cfRule>
    <cfRule type="expression" dxfId="172" priority="34" stopIfTrue="1">
      <formula>$A$14&lt;$E$1</formula>
    </cfRule>
    <cfRule type="expression" dxfId="171" priority="35" stopIfTrue="1">
      <formula>$A$14&gt;$E$1</formula>
    </cfRule>
  </conditionalFormatting>
  <conditionalFormatting sqref="B3:L3 D7:I7 D4:H6 J4 D8:H9 C4:C9 C10:I10 B13:M13 B4:B12 C11:M11">
    <cfRule type="expression" dxfId="170" priority="36" stopIfTrue="1">
      <formula>$A$3&lt;$E$1</formula>
    </cfRule>
  </conditionalFormatting>
  <conditionalFormatting sqref="B21:M21 B14:H14 J14:M14 B15:B19 D15:D20 H15:H20 C15:C16 C18:C20 E15:G16 E18:G20 J15:J20">
    <cfRule type="expression" dxfId="169" priority="37" stopIfTrue="1">
      <formula>$A$14&lt;$E$1</formula>
    </cfRule>
  </conditionalFormatting>
  <conditionalFormatting sqref="J5">
    <cfRule type="expression" dxfId="168" priority="29" stopIfTrue="1">
      <formula>$A$3&lt;$E$1</formula>
    </cfRule>
  </conditionalFormatting>
  <conditionalFormatting sqref="J6">
    <cfRule type="expression" dxfId="167" priority="28" stopIfTrue="1">
      <formula>$A$3&lt;$E$1</formula>
    </cfRule>
  </conditionalFormatting>
  <conditionalFormatting sqref="J7">
    <cfRule type="expression" dxfId="166" priority="27" stopIfTrue="1">
      <formula>$A$3&lt;$E$1</formula>
    </cfRule>
  </conditionalFormatting>
  <conditionalFormatting sqref="J8">
    <cfRule type="expression" dxfId="165" priority="26" stopIfTrue="1">
      <formula>$A$3&lt;$E$1</formula>
    </cfRule>
  </conditionalFormatting>
  <conditionalFormatting sqref="J9">
    <cfRule type="expression" dxfId="164" priority="25" stopIfTrue="1">
      <formula>$A$3&lt;$E$1</formula>
    </cfRule>
  </conditionalFormatting>
  <conditionalFormatting sqref="J11">
    <cfRule type="expression" dxfId="163" priority="24" stopIfTrue="1">
      <formula>$A$3&lt;$E$1</formula>
    </cfRule>
  </conditionalFormatting>
  <conditionalFormatting sqref="J10">
    <cfRule type="expression" dxfId="162" priority="23" stopIfTrue="1">
      <formula>$A$3&lt;$E$1</formula>
    </cfRule>
  </conditionalFormatting>
  <conditionalFormatting sqref="A3:A4">
    <cfRule type="expression" dxfId="161" priority="19" stopIfTrue="1">
      <formula>$A$3=$E$1</formula>
    </cfRule>
    <cfRule type="expression" dxfId="160" priority="20" stopIfTrue="1">
      <formula>$A$3&lt;$E$1</formula>
    </cfRule>
    <cfRule type="expression" dxfId="159" priority="21" stopIfTrue="1">
      <formula>$A$3&gt;$E$1</formula>
    </cfRule>
  </conditionalFormatting>
  <conditionalFormatting sqref="I14">
    <cfRule type="expression" dxfId="158" priority="18" stopIfTrue="1">
      <formula>$A$3&lt;$E$1</formula>
    </cfRule>
  </conditionalFormatting>
  <conditionalFormatting sqref="I6">
    <cfRule type="expression" dxfId="157" priority="17" stopIfTrue="1">
      <formula>$A$3&lt;$E$1</formula>
    </cfRule>
  </conditionalFormatting>
  <conditionalFormatting sqref="I5">
    <cfRule type="expression" dxfId="156" priority="16" stopIfTrue="1">
      <formula>$A$3&lt;$E$1</formula>
    </cfRule>
  </conditionalFormatting>
  <conditionalFormatting sqref="I4">
    <cfRule type="expression" dxfId="155" priority="15" stopIfTrue="1">
      <formula>$A$3&lt;$E$1</formula>
    </cfRule>
  </conditionalFormatting>
  <conditionalFormatting sqref="I8:I9">
    <cfRule type="expression" dxfId="154" priority="14" stopIfTrue="1">
      <formula>$A$3&lt;$E$1</formula>
    </cfRule>
  </conditionalFormatting>
  <conditionalFormatting sqref="I15:I16 I18:I20">
    <cfRule type="expression" dxfId="153" priority="10" stopIfTrue="1">
      <formula>$A$3&lt;$E$1</formula>
    </cfRule>
  </conditionalFormatting>
  <conditionalFormatting sqref="C12">
    <cfRule type="expression" dxfId="152" priority="9" stopIfTrue="1">
      <formula>$A$3&lt;$E$1</formula>
    </cfRule>
  </conditionalFormatting>
  <conditionalFormatting sqref="D12">
    <cfRule type="expression" dxfId="151" priority="8" stopIfTrue="1">
      <formula>$A$3&lt;$E$1</formula>
    </cfRule>
  </conditionalFormatting>
  <conditionalFormatting sqref="E12">
    <cfRule type="expression" dxfId="150" priority="7" stopIfTrue="1">
      <formula>$A$3&lt;$E$1</formula>
    </cfRule>
  </conditionalFormatting>
  <conditionalFormatting sqref="F12">
    <cfRule type="expression" dxfId="149" priority="6" stopIfTrue="1">
      <formula>$A$3&lt;$E$1</formula>
    </cfRule>
  </conditionalFormatting>
  <conditionalFormatting sqref="G12">
    <cfRule type="expression" dxfId="148" priority="5" stopIfTrue="1">
      <formula>$A$3&lt;$E$1</formula>
    </cfRule>
  </conditionalFormatting>
  <conditionalFormatting sqref="H12:I12">
    <cfRule type="expression" dxfId="147" priority="4" stopIfTrue="1">
      <formula>$A$3&lt;$E$1</formula>
    </cfRule>
  </conditionalFormatting>
  <conditionalFormatting sqref="J12">
    <cfRule type="expression" dxfId="146" priority="3" stopIfTrue="1">
      <formula>$A$3&lt;$E$1</formula>
    </cfRule>
  </conditionalFormatting>
  <conditionalFormatting sqref="K12">
    <cfRule type="expression" dxfId="145" priority="2" stopIfTrue="1">
      <formula>$A$3&lt;$E$1</formula>
    </cfRule>
  </conditionalFormatting>
  <conditionalFormatting sqref="L12:M12">
    <cfRule type="expression" dxfId="144" priority="1" stopIfTrue="1">
      <formula>$A$3&lt;$E$1</formula>
    </cfRule>
  </conditionalFormatting>
  <pageMargins left="0.7" right="0.7" top="0.75" bottom="0.75" header="0.3" footer="0.3"/>
  <pageSetup paperSize="9" scale="5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22"/>
  <sheetViews>
    <sheetView workbookViewId="0">
      <selection activeCell="I11" sqref="I11"/>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3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61</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62</v>
      </c>
      <c r="D4" s="14">
        <v>10</v>
      </c>
      <c r="E4" s="15"/>
      <c r="F4" s="15">
        <v>60</v>
      </c>
      <c r="G4" s="15" t="s">
        <v>63</v>
      </c>
      <c r="H4" s="16"/>
      <c r="I4" s="41" t="s">
        <v>64</v>
      </c>
      <c r="J4" s="170" t="s">
        <v>65</v>
      </c>
      <c r="K4" s="170"/>
      <c r="L4" s="170"/>
      <c r="M4" s="170"/>
    </row>
    <row r="5" spans="1:13" ht="15.5" x14ac:dyDescent="0.35">
      <c r="A5" s="168"/>
      <c r="B5" s="13" t="s">
        <v>22</v>
      </c>
      <c r="C5" s="141" t="s">
        <v>62</v>
      </c>
      <c r="D5" s="14">
        <v>15</v>
      </c>
      <c r="E5" s="15">
        <v>5</v>
      </c>
      <c r="F5" s="15">
        <v>100</v>
      </c>
      <c r="G5" s="15" t="s">
        <v>63</v>
      </c>
      <c r="H5" s="16"/>
      <c r="I5" s="41" t="s">
        <v>66</v>
      </c>
      <c r="J5" s="170"/>
      <c r="K5" s="170"/>
      <c r="L5" s="170"/>
      <c r="M5" s="170"/>
    </row>
    <row r="6" spans="1:13" ht="15.5" x14ac:dyDescent="0.35">
      <c r="A6" s="168"/>
      <c r="B6" s="13" t="s">
        <v>25</v>
      </c>
      <c r="C6" s="141"/>
      <c r="D6" s="14"/>
      <c r="E6" s="15"/>
      <c r="F6" s="15"/>
      <c r="G6" s="15" t="s">
        <v>63</v>
      </c>
      <c r="H6" s="16"/>
      <c r="I6" s="41" t="s">
        <v>67</v>
      </c>
      <c r="J6" s="170"/>
      <c r="K6" s="170"/>
      <c r="L6" s="170"/>
      <c r="M6" s="170"/>
    </row>
    <row r="7" spans="1:13" ht="15.5" x14ac:dyDescent="0.35">
      <c r="A7" s="168"/>
      <c r="B7" s="13" t="s">
        <v>28</v>
      </c>
      <c r="C7" s="141" t="s">
        <v>68</v>
      </c>
      <c r="D7" s="14">
        <v>15</v>
      </c>
      <c r="E7" s="15">
        <v>10</v>
      </c>
      <c r="F7" s="15">
        <v>100</v>
      </c>
      <c r="G7" s="15" t="s">
        <v>63</v>
      </c>
      <c r="H7" s="16"/>
      <c r="I7" s="41" t="s">
        <v>69</v>
      </c>
      <c r="J7" s="170"/>
      <c r="K7" s="170"/>
      <c r="L7" s="170"/>
      <c r="M7" s="170"/>
    </row>
    <row r="8" spans="1:13" ht="15.5" x14ac:dyDescent="0.35">
      <c r="A8" s="168"/>
      <c r="B8" s="13" t="s">
        <v>31</v>
      </c>
      <c r="C8" s="141" t="s">
        <v>70</v>
      </c>
      <c r="D8" s="14">
        <v>10</v>
      </c>
      <c r="E8" s="15"/>
      <c r="F8" s="15">
        <v>60</v>
      </c>
      <c r="G8" s="15" t="s">
        <v>71</v>
      </c>
      <c r="H8" s="16"/>
      <c r="I8" s="41" t="s">
        <v>72</v>
      </c>
      <c r="J8" s="170"/>
      <c r="K8" s="170"/>
      <c r="L8" s="170"/>
      <c r="M8" s="170"/>
    </row>
    <row r="9" spans="1:13" ht="15.5" x14ac:dyDescent="0.35">
      <c r="A9" s="168"/>
      <c r="B9" s="13" t="s">
        <v>32</v>
      </c>
      <c r="C9" s="141" t="s">
        <v>73</v>
      </c>
      <c r="D9" s="14">
        <v>20</v>
      </c>
      <c r="E9" s="15">
        <v>15</v>
      </c>
      <c r="F9" s="15">
        <v>100</v>
      </c>
      <c r="G9" s="15" t="s">
        <v>63</v>
      </c>
      <c r="H9" s="16"/>
      <c r="I9" s="41" t="s">
        <v>74</v>
      </c>
      <c r="J9" s="170"/>
      <c r="K9" s="170"/>
      <c r="L9" s="170"/>
      <c r="M9" s="170"/>
    </row>
    <row r="10" spans="1:13" ht="15.5" x14ac:dyDescent="0.35">
      <c r="A10" s="168"/>
      <c r="B10" s="13" t="s">
        <v>34</v>
      </c>
      <c r="C10" s="141" t="s">
        <v>75</v>
      </c>
      <c r="D10" s="14">
        <v>10</v>
      </c>
      <c r="E10" s="15"/>
      <c r="F10" s="15">
        <v>60</v>
      </c>
      <c r="G10" s="15" t="s">
        <v>63</v>
      </c>
      <c r="H10" s="16"/>
      <c r="I10" s="41" t="s">
        <v>76</v>
      </c>
      <c r="J10" s="170"/>
      <c r="K10" s="170"/>
      <c r="L10" s="170"/>
      <c r="M10" s="170"/>
    </row>
    <row r="11" spans="1:13" ht="15.5" x14ac:dyDescent="0.35">
      <c r="A11" s="168"/>
      <c r="B11" s="13" t="s">
        <v>38</v>
      </c>
      <c r="C11" s="141" t="s">
        <v>77</v>
      </c>
      <c r="D11" s="14">
        <v>20</v>
      </c>
      <c r="E11" s="15">
        <v>15</v>
      </c>
      <c r="F11" s="15">
        <v>100</v>
      </c>
      <c r="G11" s="15" t="s">
        <v>63</v>
      </c>
      <c r="H11" s="16"/>
      <c r="I11" s="41" t="s">
        <v>78</v>
      </c>
      <c r="J11" s="170"/>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45</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30"/>
      <c r="D15" s="29"/>
      <c r="E15" s="15"/>
      <c r="F15" s="15"/>
      <c r="G15" s="15"/>
      <c r="H15" s="16"/>
      <c r="I15" s="41"/>
      <c r="J15" s="173"/>
      <c r="K15" s="174"/>
      <c r="L15" s="174"/>
      <c r="M15" s="175"/>
    </row>
    <row r="16" spans="1:13" ht="15.5" x14ac:dyDescent="0.35">
      <c r="A16" s="168"/>
      <c r="B16" s="13" t="s">
        <v>47</v>
      </c>
      <c r="C16" s="141" t="s">
        <v>79</v>
      </c>
      <c r="D16" s="29"/>
      <c r="E16" s="15">
        <v>20</v>
      </c>
      <c r="F16" s="15"/>
      <c r="G16" s="15" t="s">
        <v>80</v>
      </c>
      <c r="H16" s="16"/>
      <c r="I16" s="41" t="s">
        <v>81</v>
      </c>
      <c r="J16" s="173"/>
      <c r="K16" s="174"/>
      <c r="L16" s="174"/>
      <c r="M16" s="175"/>
    </row>
    <row r="17" spans="1:13" ht="15.5" x14ac:dyDescent="0.35">
      <c r="A17" s="168"/>
      <c r="B17" s="13" t="s">
        <v>52</v>
      </c>
      <c r="C17" s="141"/>
      <c r="D17" s="29"/>
      <c r="E17" s="15"/>
      <c r="F17" s="15"/>
      <c r="G17" s="15"/>
      <c r="H17" s="16"/>
      <c r="I17" s="41"/>
      <c r="J17" s="173"/>
      <c r="K17" s="174"/>
      <c r="L17" s="174"/>
      <c r="M17" s="175"/>
    </row>
    <row r="18" spans="1:13" ht="15.5" x14ac:dyDescent="0.35">
      <c r="A18" s="168"/>
      <c r="B18" s="13" t="s">
        <v>55</v>
      </c>
      <c r="C18" s="141" t="s">
        <v>82</v>
      </c>
      <c r="D18" s="29"/>
      <c r="E18" s="15">
        <v>20</v>
      </c>
      <c r="F18" s="15"/>
      <c r="G18" s="15" t="s">
        <v>80</v>
      </c>
      <c r="H18" s="16"/>
      <c r="I18" s="41" t="s">
        <v>83</v>
      </c>
      <c r="J18" s="173"/>
      <c r="K18" s="174"/>
      <c r="L18" s="174"/>
      <c r="M18" s="175"/>
    </row>
    <row r="19" spans="1:13" ht="15.5" x14ac:dyDescent="0.35">
      <c r="A19" s="168"/>
      <c r="B19" s="13" t="s">
        <v>57</v>
      </c>
      <c r="C19" s="141"/>
      <c r="D19" s="29"/>
      <c r="E19" s="15"/>
      <c r="F19" s="15"/>
      <c r="G19" s="15"/>
      <c r="H19" s="16"/>
      <c r="I19" s="41"/>
      <c r="J19" s="173"/>
      <c r="K19" s="174"/>
      <c r="L19" s="174"/>
      <c r="M19" s="175"/>
    </row>
    <row r="20" spans="1:13" ht="15.5" x14ac:dyDescent="0.35">
      <c r="A20" s="168"/>
      <c r="B20" s="13" t="s">
        <v>58</v>
      </c>
      <c r="C20" s="141" t="s">
        <v>84</v>
      </c>
      <c r="D20" s="29"/>
      <c r="E20" s="15">
        <v>15</v>
      </c>
      <c r="F20" s="15"/>
      <c r="G20" s="15" t="s">
        <v>80</v>
      </c>
      <c r="H20" s="16"/>
      <c r="I20" s="41" t="s">
        <v>85</v>
      </c>
      <c r="J20" s="177"/>
      <c r="K20" s="178"/>
      <c r="L20" s="178"/>
      <c r="M20" s="179"/>
    </row>
    <row r="21" spans="1:13" ht="16" thickBot="1" x14ac:dyDescent="0.4">
      <c r="A21" s="172"/>
      <c r="B21" s="23" t="s">
        <v>41</v>
      </c>
      <c r="C21" s="27"/>
      <c r="D21" s="31"/>
      <c r="E21" s="32">
        <f>SUM(E15:E20)</f>
        <v>55</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560" priority="15" stopIfTrue="1" operator="equal">
      <formula>100</formula>
    </cfRule>
    <cfRule type="cellIs" dxfId="559" priority="16" stopIfTrue="1" operator="equal">
      <formula>0</formula>
    </cfRule>
    <cfRule type="cellIs" dxfId="558" priority="17" stopIfTrue="1" operator="notEqual">
      <formula>100</formula>
    </cfRule>
  </conditionalFormatting>
  <conditionalFormatting sqref="A14:A15">
    <cfRule type="expression" dxfId="557" priority="18" stopIfTrue="1">
      <formula>$A$14=$E$1</formula>
    </cfRule>
    <cfRule type="expression" dxfId="556" priority="19" stopIfTrue="1">
      <formula>$A$14&lt;$E$1</formula>
    </cfRule>
    <cfRule type="expression" dxfId="555" priority="20" stopIfTrue="1">
      <formula>$A$14&gt;$E$1</formula>
    </cfRule>
  </conditionalFormatting>
  <conditionalFormatting sqref="B4:B11 B12:M13 B3:L3 D4:H11 J4">
    <cfRule type="expression" dxfId="554" priority="21" stopIfTrue="1">
      <formula>$A$3&lt;$E$1</formula>
    </cfRule>
  </conditionalFormatting>
  <conditionalFormatting sqref="B21:M21 B16:B19 C16:H20 B14:H15 J14:M14 J15:J20">
    <cfRule type="expression" dxfId="553" priority="22" stopIfTrue="1">
      <formula>$A$14&lt;$E$1</formula>
    </cfRule>
  </conditionalFormatting>
  <conditionalFormatting sqref="J5">
    <cfRule type="expression" dxfId="552" priority="14" stopIfTrue="1">
      <formula>$A$3&lt;$E$1</formula>
    </cfRule>
  </conditionalFormatting>
  <conditionalFormatting sqref="J6">
    <cfRule type="expression" dxfId="551" priority="13" stopIfTrue="1">
      <formula>$A$3&lt;$E$1</formula>
    </cfRule>
  </conditionalFormatting>
  <conditionalFormatting sqref="J7">
    <cfRule type="expression" dxfId="550" priority="12" stopIfTrue="1">
      <formula>$A$3&lt;$E$1</formula>
    </cfRule>
  </conditionalFormatting>
  <conditionalFormatting sqref="J8">
    <cfRule type="expression" dxfId="549" priority="11" stopIfTrue="1">
      <formula>$A$3&lt;$E$1</formula>
    </cfRule>
  </conditionalFormatting>
  <conditionalFormatting sqref="J9">
    <cfRule type="expression" dxfId="548" priority="10" stopIfTrue="1">
      <formula>$A$3&lt;$E$1</formula>
    </cfRule>
  </conditionalFormatting>
  <conditionalFormatting sqref="J10">
    <cfRule type="expression" dxfId="547" priority="9" stopIfTrue="1">
      <formula>$A$3&lt;$E$1</formula>
    </cfRule>
  </conditionalFormatting>
  <conditionalFormatting sqref="J11">
    <cfRule type="expression" dxfId="546" priority="8" stopIfTrue="1">
      <formula>$A$3&lt;$E$1</formula>
    </cfRule>
  </conditionalFormatting>
  <conditionalFormatting sqref="C4:C11">
    <cfRule type="expression" dxfId="545" priority="7" stopIfTrue="1">
      <formula>$A$3&lt;$E$1</formula>
    </cfRule>
  </conditionalFormatting>
  <conditionalFormatting sqref="A3:A4">
    <cfRule type="expression" dxfId="544" priority="4" stopIfTrue="1">
      <formula>$A$3=$E$1</formula>
    </cfRule>
    <cfRule type="expression" dxfId="543" priority="5" stopIfTrue="1">
      <formula>$A$3&lt;$E$1</formula>
    </cfRule>
    <cfRule type="expression" dxfId="542" priority="6" stopIfTrue="1">
      <formula>$A$3&gt;$E$1</formula>
    </cfRule>
  </conditionalFormatting>
  <conditionalFormatting sqref="I14">
    <cfRule type="expression" dxfId="541" priority="3" stopIfTrue="1">
      <formula>$A$3&lt;$E$1</formula>
    </cfRule>
  </conditionalFormatting>
  <conditionalFormatting sqref="I4:I11">
    <cfRule type="expression" dxfId="540" priority="2" stopIfTrue="1">
      <formula>$A$3&lt;$E$1</formula>
    </cfRule>
  </conditionalFormatting>
  <conditionalFormatting sqref="I15:I20">
    <cfRule type="expression" dxfId="539" priority="1" stopIfTrue="1">
      <formula>$A$3&lt;$E$1</formula>
    </cfRule>
  </conditionalFormatting>
  <pageMargins left="0.7" right="0.7" top="0.75" bottom="0.75" header="0.3" footer="0.3"/>
  <pageSetup paperSize="9" scale="6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M22"/>
  <sheetViews>
    <sheetView topLeftCell="A11" workbookViewId="0">
      <selection activeCell="J19" sqref="J19:M19"/>
    </sheetView>
  </sheetViews>
  <sheetFormatPr defaultColWidth="0" defaultRowHeight="15" customHeight="1" zeroHeight="1" x14ac:dyDescent="0.35"/>
  <cols>
    <col min="1" max="1" width="5.453125" style="50" customWidth="1"/>
    <col min="2" max="2" width="9.08984375" style="50" customWidth="1"/>
    <col min="3" max="3" width="50.90625" style="50" customWidth="1"/>
    <col min="4" max="4" width="9" style="50" customWidth="1"/>
    <col min="5" max="7" width="8.08984375" style="50" customWidth="1"/>
    <col min="8" max="8" width="3.54296875" style="50" customWidth="1"/>
    <col min="9" max="9" width="22.6328125" style="50" customWidth="1"/>
    <col min="10" max="10" width="9.08984375" style="50" customWidth="1"/>
    <col min="11" max="11" width="10.453125" style="50" customWidth="1"/>
    <col min="12" max="12" width="9.08984375" style="50" customWidth="1"/>
    <col min="13" max="13" width="17.54296875" style="50" customWidth="1"/>
    <col min="14" max="16384" width="9.08984375" style="50" hidden="1"/>
  </cols>
  <sheetData>
    <row r="1" spans="1:13" ht="14.5" x14ac:dyDescent="0.35">
      <c r="A1" s="195" t="s">
        <v>0</v>
      </c>
      <c r="B1" s="195"/>
      <c r="C1" s="47" t="s">
        <v>1</v>
      </c>
      <c r="D1" s="47"/>
      <c r="E1" s="48" t="str">
        <f>[1]cohortgegevens!G3</f>
        <v>H4</v>
      </c>
      <c r="F1" s="48"/>
      <c r="G1" s="48"/>
      <c r="H1" s="49"/>
      <c r="I1" s="49"/>
      <c r="J1" s="49"/>
      <c r="K1" s="49" t="s">
        <v>2</v>
      </c>
      <c r="L1" s="200" t="s">
        <v>3</v>
      </c>
      <c r="M1" s="200"/>
    </row>
    <row r="2" spans="1:13" ht="19" x14ac:dyDescent="0.45">
      <c r="A2" s="196" t="str">
        <f>Ak!A2</f>
        <v>Havo</v>
      </c>
      <c r="B2" s="197"/>
      <c r="C2" s="51" t="s">
        <v>389</v>
      </c>
      <c r="D2" s="51" t="str">
        <f>Ak!D2</f>
        <v>Cohort 2022-2024</v>
      </c>
      <c r="E2" s="52"/>
      <c r="F2" s="52"/>
      <c r="G2" s="52"/>
      <c r="H2" s="53"/>
      <c r="I2" s="53"/>
      <c r="J2" s="54"/>
      <c r="K2" s="54">
        <f ca="1">TODAY()</f>
        <v>44877</v>
      </c>
      <c r="L2" s="54"/>
      <c r="M2" s="55"/>
    </row>
    <row r="3" spans="1:13" ht="15.5" x14ac:dyDescent="0.35">
      <c r="A3" s="56" t="s">
        <v>7</v>
      </c>
      <c r="B3" s="57" t="s">
        <v>8</v>
      </c>
      <c r="C3" s="58" t="s">
        <v>9</v>
      </c>
      <c r="D3" s="59" t="s">
        <v>10</v>
      </c>
      <c r="E3" s="59" t="s">
        <v>11</v>
      </c>
      <c r="F3" s="59" t="s">
        <v>12</v>
      </c>
      <c r="G3" s="59" t="s">
        <v>13</v>
      </c>
      <c r="H3" s="58"/>
      <c r="I3" s="58" t="s">
        <v>14</v>
      </c>
      <c r="J3" s="58" t="s">
        <v>390</v>
      </c>
      <c r="K3" s="58"/>
      <c r="L3" s="58"/>
      <c r="M3" s="60"/>
    </row>
    <row r="4" spans="1:13" ht="14.5" x14ac:dyDescent="0.35">
      <c r="A4" s="190" t="str">
        <f>Ak!A4</f>
        <v>2022-2023</v>
      </c>
      <c r="B4" s="61" t="s">
        <v>17</v>
      </c>
      <c r="C4" s="146" t="s">
        <v>391</v>
      </c>
      <c r="D4" s="71">
        <v>10</v>
      </c>
      <c r="E4" s="81">
        <v>4</v>
      </c>
      <c r="F4" s="81">
        <v>60</v>
      </c>
      <c r="G4" s="81" t="s">
        <v>20</v>
      </c>
      <c r="H4" s="95"/>
      <c r="I4" s="96" t="s">
        <v>392</v>
      </c>
      <c r="J4" s="199" t="s">
        <v>393</v>
      </c>
      <c r="K4" s="199"/>
      <c r="L4" s="199"/>
      <c r="M4" s="199"/>
    </row>
    <row r="5" spans="1:13" ht="14.5" x14ac:dyDescent="0.35">
      <c r="A5" s="190"/>
      <c r="B5" s="61" t="s">
        <v>22</v>
      </c>
      <c r="C5" s="146" t="s">
        <v>394</v>
      </c>
      <c r="D5" s="71">
        <v>15</v>
      </c>
      <c r="E5" s="81">
        <v>6</v>
      </c>
      <c r="F5" s="81">
        <v>60</v>
      </c>
      <c r="G5" s="81" t="s">
        <v>20</v>
      </c>
      <c r="H5" s="95"/>
      <c r="I5" s="96" t="s">
        <v>395</v>
      </c>
      <c r="J5" s="199" t="s">
        <v>393</v>
      </c>
      <c r="K5" s="199"/>
      <c r="L5" s="199"/>
      <c r="M5" s="199"/>
    </row>
    <row r="6" spans="1:13" ht="14.5" x14ac:dyDescent="0.35">
      <c r="A6" s="190"/>
      <c r="B6" s="61" t="s">
        <v>25</v>
      </c>
      <c r="C6" s="146"/>
      <c r="D6" s="71"/>
      <c r="E6" s="81"/>
      <c r="F6" s="81"/>
      <c r="G6" s="81"/>
      <c r="H6" s="95"/>
      <c r="I6" s="96"/>
      <c r="J6" s="199"/>
      <c r="K6" s="199"/>
      <c r="L6" s="199"/>
      <c r="M6" s="199"/>
    </row>
    <row r="7" spans="1:13" ht="14.5" x14ac:dyDescent="0.35">
      <c r="A7" s="190"/>
      <c r="B7" s="61" t="s">
        <v>28</v>
      </c>
      <c r="C7" s="146" t="s">
        <v>396</v>
      </c>
      <c r="D7" s="71">
        <v>15</v>
      </c>
      <c r="E7" s="81">
        <v>6</v>
      </c>
      <c r="F7" s="81">
        <v>60</v>
      </c>
      <c r="G7" s="81" t="s">
        <v>20</v>
      </c>
      <c r="H7" s="95"/>
      <c r="I7" s="96" t="s">
        <v>397</v>
      </c>
      <c r="J7" s="199" t="s">
        <v>393</v>
      </c>
      <c r="K7" s="199"/>
      <c r="L7" s="199"/>
      <c r="M7" s="199"/>
    </row>
    <row r="8" spans="1:13" ht="14.5" x14ac:dyDescent="0.35">
      <c r="A8" s="190"/>
      <c r="B8" s="61" t="s">
        <v>31</v>
      </c>
      <c r="C8" s="146" t="s">
        <v>398</v>
      </c>
      <c r="D8" s="71">
        <v>15</v>
      </c>
      <c r="E8" s="81">
        <v>6</v>
      </c>
      <c r="F8" s="81">
        <v>60</v>
      </c>
      <c r="G8" s="81" t="s">
        <v>20</v>
      </c>
      <c r="H8" s="95"/>
      <c r="I8" s="96" t="s">
        <v>399</v>
      </c>
      <c r="J8" s="199" t="s">
        <v>393</v>
      </c>
      <c r="K8" s="199"/>
      <c r="L8" s="199"/>
      <c r="M8" s="199"/>
    </row>
    <row r="9" spans="1:13" ht="14.5" x14ac:dyDescent="0.35">
      <c r="A9" s="190"/>
      <c r="B9" s="61" t="s">
        <v>32</v>
      </c>
      <c r="C9" s="146" t="s">
        <v>400</v>
      </c>
      <c r="D9" s="71">
        <v>15</v>
      </c>
      <c r="E9" s="81">
        <v>6</v>
      </c>
      <c r="F9" s="81">
        <v>60</v>
      </c>
      <c r="G9" s="81" t="s">
        <v>20</v>
      </c>
      <c r="H9" s="95"/>
      <c r="I9" s="96" t="s">
        <v>401</v>
      </c>
      <c r="J9" s="199" t="s">
        <v>393</v>
      </c>
      <c r="K9" s="199"/>
      <c r="L9" s="199"/>
      <c r="M9" s="199"/>
    </row>
    <row r="10" spans="1:13" ht="14.5" x14ac:dyDescent="0.35">
      <c r="A10" s="190"/>
      <c r="B10" s="61" t="s">
        <v>34</v>
      </c>
      <c r="C10" s="146" t="s">
        <v>402</v>
      </c>
      <c r="D10" s="71">
        <v>15</v>
      </c>
      <c r="E10" s="81">
        <v>6</v>
      </c>
      <c r="F10" s="81">
        <v>60</v>
      </c>
      <c r="G10" s="81" t="s">
        <v>20</v>
      </c>
      <c r="H10" s="95"/>
      <c r="I10" s="96" t="s">
        <v>403</v>
      </c>
      <c r="J10" s="199" t="s">
        <v>404</v>
      </c>
      <c r="K10" s="199"/>
      <c r="L10" s="199"/>
      <c r="M10" s="199"/>
    </row>
    <row r="11" spans="1:13" ht="14.5" x14ac:dyDescent="0.35">
      <c r="A11" s="190"/>
      <c r="B11" s="61" t="s">
        <v>38</v>
      </c>
      <c r="C11" s="146" t="s">
        <v>405</v>
      </c>
      <c r="D11" s="71">
        <v>15</v>
      </c>
      <c r="E11" s="81">
        <v>6</v>
      </c>
      <c r="F11" s="81">
        <v>60</v>
      </c>
      <c r="G11" s="81" t="s">
        <v>20</v>
      </c>
      <c r="H11" s="95"/>
      <c r="I11" s="96" t="s">
        <v>406</v>
      </c>
      <c r="J11" s="199" t="s">
        <v>393</v>
      </c>
      <c r="K11" s="199"/>
      <c r="L11" s="199"/>
      <c r="M11" s="199"/>
    </row>
    <row r="12" spans="1:13" ht="15.5" x14ac:dyDescent="0.35">
      <c r="A12" s="190"/>
      <c r="B12" s="61"/>
      <c r="C12" s="82"/>
      <c r="D12" s="83"/>
      <c r="E12" s="84"/>
      <c r="F12" s="85"/>
      <c r="G12" s="85"/>
      <c r="H12" s="86"/>
      <c r="I12" s="86"/>
      <c r="J12" s="87"/>
      <c r="K12" s="88"/>
      <c r="L12" s="82"/>
      <c r="M12" s="82"/>
    </row>
    <row r="13" spans="1:13" ht="15.5" x14ac:dyDescent="0.35">
      <c r="A13" s="198"/>
      <c r="B13" s="62" t="s">
        <v>41</v>
      </c>
      <c r="C13" s="63"/>
      <c r="D13" s="89">
        <f>SUM(D4:D11)</f>
        <v>100</v>
      </c>
      <c r="E13" s="90">
        <f>SUM(E4:E11)</f>
        <v>40</v>
      </c>
      <c r="F13" s="75"/>
      <c r="G13" s="75"/>
      <c r="H13" s="67"/>
      <c r="I13" s="67"/>
      <c r="J13" s="63"/>
      <c r="K13" s="63"/>
      <c r="L13" s="63"/>
      <c r="M13" s="63"/>
    </row>
    <row r="14" spans="1:13" ht="15.5" x14ac:dyDescent="0.35">
      <c r="A14" s="56" t="s">
        <v>42</v>
      </c>
      <c r="B14" s="57" t="s">
        <v>8</v>
      </c>
      <c r="C14" s="58" t="s">
        <v>9</v>
      </c>
      <c r="D14" s="59"/>
      <c r="E14" s="69" t="s">
        <v>11</v>
      </c>
      <c r="F14" s="69" t="s">
        <v>12</v>
      </c>
      <c r="G14" s="69" t="s">
        <v>43</v>
      </c>
      <c r="H14" s="58"/>
      <c r="I14" s="58" t="s">
        <v>14</v>
      </c>
      <c r="J14" s="58" t="s">
        <v>390</v>
      </c>
      <c r="K14" s="58"/>
      <c r="L14" s="58"/>
      <c r="M14" s="58"/>
    </row>
    <row r="15" spans="1:13" ht="15.5" x14ac:dyDescent="0.35">
      <c r="A15" s="190" t="str">
        <f>Ak!A15</f>
        <v>2023-2024</v>
      </c>
      <c r="B15" s="61" t="s">
        <v>46</v>
      </c>
      <c r="C15" s="146"/>
      <c r="D15" s="97"/>
      <c r="E15" s="72"/>
      <c r="F15" s="72"/>
      <c r="G15" s="72"/>
      <c r="H15" s="98"/>
      <c r="I15" s="99"/>
      <c r="J15" s="192"/>
      <c r="K15" s="193"/>
      <c r="L15" s="193"/>
      <c r="M15" s="194"/>
    </row>
    <row r="16" spans="1:13" ht="15.5" x14ac:dyDescent="0.35">
      <c r="A16" s="190"/>
      <c r="B16" s="61" t="s">
        <v>47</v>
      </c>
      <c r="C16" s="146" t="s">
        <v>407</v>
      </c>
      <c r="D16" s="97"/>
      <c r="E16" s="72">
        <v>15</v>
      </c>
      <c r="F16" s="72">
        <v>60</v>
      </c>
      <c r="G16" s="72" t="s">
        <v>49</v>
      </c>
      <c r="H16" s="98"/>
      <c r="I16" s="99" t="s">
        <v>408</v>
      </c>
      <c r="J16" s="192" t="s">
        <v>393</v>
      </c>
      <c r="K16" s="193"/>
      <c r="L16" s="193"/>
      <c r="M16" s="194"/>
    </row>
    <row r="17" spans="1:13" ht="15.5" x14ac:dyDescent="0.35">
      <c r="A17" s="190"/>
      <c r="B17" s="61" t="s">
        <v>52</v>
      </c>
      <c r="C17" s="71"/>
      <c r="D17" s="97"/>
      <c r="E17" s="72"/>
      <c r="F17" s="72"/>
      <c r="G17" s="72"/>
      <c r="H17" s="98"/>
      <c r="I17" s="99"/>
      <c r="J17" s="192"/>
      <c r="K17" s="193"/>
      <c r="L17" s="193"/>
      <c r="M17" s="194"/>
    </row>
    <row r="18" spans="1:13" ht="15.5" x14ac:dyDescent="0.35">
      <c r="A18" s="190"/>
      <c r="B18" s="61" t="s">
        <v>55</v>
      </c>
      <c r="C18" s="100" t="s">
        <v>409</v>
      </c>
      <c r="D18" s="97"/>
      <c r="E18" s="72">
        <v>15</v>
      </c>
      <c r="F18" s="72">
        <v>60</v>
      </c>
      <c r="G18" s="72" t="s">
        <v>49</v>
      </c>
      <c r="H18" s="98"/>
      <c r="I18" s="96" t="s">
        <v>410</v>
      </c>
      <c r="J18" s="192" t="s">
        <v>393</v>
      </c>
      <c r="K18" s="193"/>
      <c r="L18" s="193"/>
      <c r="M18" s="194"/>
    </row>
    <row r="19" spans="1:13" ht="15.5" x14ac:dyDescent="0.35">
      <c r="A19" s="190"/>
      <c r="B19" s="61" t="s">
        <v>57</v>
      </c>
      <c r="C19" s="146" t="s">
        <v>411</v>
      </c>
      <c r="D19" s="97"/>
      <c r="E19" s="72">
        <v>10</v>
      </c>
      <c r="F19" s="72">
        <v>30</v>
      </c>
      <c r="G19" s="72" t="s">
        <v>20</v>
      </c>
      <c r="H19" s="98"/>
      <c r="I19" s="99"/>
      <c r="J19" s="192"/>
      <c r="K19" s="193"/>
      <c r="L19" s="193"/>
      <c r="M19" s="194"/>
    </row>
    <row r="20" spans="1:13" ht="15.5" x14ac:dyDescent="0.35">
      <c r="A20" s="190"/>
      <c r="B20" s="61" t="s">
        <v>58</v>
      </c>
      <c r="C20" s="71" t="s">
        <v>412</v>
      </c>
      <c r="D20" s="97"/>
      <c r="E20" s="72">
        <v>20</v>
      </c>
      <c r="F20" s="72">
        <v>100</v>
      </c>
      <c r="G20" s="72" t="s">
        <v>49</v>
      </c>
      <c r="H20" s="98"/>
      <c r="I20" s="96" t="s">
        <v>413</v>
      </c>
      <c r="J20" s="192" t="s">
        <v>414</v>
      </c>
      <c r="K20" s="193"/>
      <c r="L20" s="193"/>
      <c r="M20" s="194"/>
    </row>
    <row r="21" spans="1:13" ht="15.5" x14ac:dyDescent="0.35">
      <c r="A21" s="191"/>
      <c r="B21" s="62" t="s">
        <v>41</v>
      </c>
      <c r="C21" s="67"/>
      <c r="D21" s="73"/>
      <c r="E21" s="91">
        <f>SUM(E15:E20)</f>
        <v>60</v>
      </c>
      <c r="F21" s="75"/>
      <c r="G21" s="75"/>
      <c r="H21" s="67"/>
      <c r="I21" s="67"/>
      <c r="J21" s="63"/>
      <c r="K21" s="63"/>
      <c r="L21" s="63"/>
      <c r="M21" s="63"/>
    </row>
    <row r="22" spans="1:13" ht="15.5" x14ac:dyDescent="0.35">
      <c r="A22" s="76" t="s">
        <v>41</v>
      </c>
      <c r="B22" s="76"/>
      <c r="C22" s="77"/>
      <c r="D22" s="78"/>
      <c r="E22" s="92">
        <f>E13+E21</f>
        <v>100</v>
      </c>
      <c r="F22" s="80"/>
      <c r="G22" s="80"/>
      <c r="H22" s="77"/>
      <c r="I22" s="77"/>
      <c r="J22" s="77"/>
      <c r="K22" s="77"/>
      <c r="L22" s="77"/>
      <c r="M22" s="77"/>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143" priority="26" stopIfTrue="1" operator="equal">
      <formula>100</formula>
    </cfRule>
    <cfRule type="cellIs" dxfId="142" priority="27" stopIfTrue="1" operator="equal">
      <formula>0</formula>
    </cfRule>
    <cfRule type="cellIs" dxfId="141" priority="28" stopIfTrue="1" operator="notEqual">
      <formula>100</formula>
    </cfRule>
  </conditionalFormatting>
  <conditionalFormatting sqref="A14:A15">
    <cfRule type="expression" dxfId="140" priority="29" stopIfTrue="1">
      <formula>$A$14=$E$1</formula>
    </cfRule>
    <cfRule type="expression" dxfId="139" priority="30" stopIfTrue="1">
      <formula>$A$14&lt;$E$1</formula>
    </cfRule>
    <cfRule type="expression" dxfId="138" priority="31" stopIfTrue="1">
      <formula>$A$14&gt;$E$1</formula>
    </cfRule>
  </conditionalFormatting>
  <conditionalFormatting sqref="B4:B11 B12:M13 B3:L3">
    <cfRule type="expression" dxfId="137" priority="32" stopIfTrue="1">
      <formula>$A$3&lt;$E$1</formula>
    </cfRule>
  </conditionalFormatting>
  <conditionalFormatting sqref="B21:M21 B14:H14 J14:M14 B15:B19">
    <cfRule type="expression" dxfId="136" priority="33" stopIfTrue="1">
      <formula>$A$14&lt;$E$1</formula>
    </cfRule>
  </conditionalFormatting>
  <conditionalFormatting sqref="A3:A4">
    <cfRule type="expression" dxfId="135" priority="15" stopIfTrue="1">
      <formula>$A$3=$E$1</formula>
    </cfRule>
    <cfRule type="expression" dxfId="134" priority="16" stopIfTrue="1">
      <formula>$A$3&lt;$E$1</formula>
    </cfRule>
    <cfRule type="expression" dxfId="133" priority="17" stopIfTrue="1">
      <formula>$A$3&gt;$E$1</formula>
    </cfRule>
  </conditionalFormatting>
  <conditionalFormatting sqref="I14">
    <cfRule type="expression" dxfId="132" priority="14" stopIfTrue="1">
      <formula>$A$3&lt;$E$1</formula>
    </cfRule>
  </conditionalFormatting>
  <conditionalFormatting sqref="D5:I11 D4:J4">
    <cfRule type="expression" dxfId="131" priority="13" stopIfTrue="1">
      <formula>$A$3&lt;$E$1</formula>
    </cfRule>
  </conditionalFormatting>
  <conditionalFormatting sqref="J5">
    <cfRule type="expression" dxfId="130" priority="12" stopIfTrue="1">
      <formula>$A$3&lt;$E$1</formula>
    </cfRule>
  </conditionalFormatting>
  <conditionalFormatting sqref="J6">
    <cfRule type="expression" dxfId="129" priority="11" stopIfTrue="1">
      <formula>$A$3&lt;$E$1</formula>
    </cfRule>
  </conditionalFormatting>
  <conditionalFormatting sqref="J7">
    <cfRule type="expression" dxfId="128" priority="10" stopIfTrue="1">
      <formula>$A$3&lt;$E$1</formula>
    </cfRule>
  </conditionalFormatting>
  <conditionalFormatting sqref="J8">
    <cfRule type="expression" dxfId="127" priority="9" stopIfTrue="1">
      <formula>$A$3&lt;$E$1</formula>
    </cfRule>
  </conditionalFormatting>
  <conditionalFormatting sqref="J9">
    <cfRule type="expression" dxfId="126" priority="8" stopIfTrue="1">
      <formula>$A$3&lt;$E$1</formula>
    </cfRule>
  </conditionalFormatting>
  <conditionalFormatting sqref="J10">
    <cfRule type="expression" dxfId="125" priority="7" stopIfTrue="1">
      <formula>$A$3&lt;$E$1</formula>
    </cfRule>
  </conditionalFormatting>
  <conditionalFormatting sqref="J11">
    <cfRule type="expression" dxfId="124" priority="6" stopIfTrue="1">
      <formula>$A$3&lt;$E$1</formula>
    </cfRule>
  </conditionalFormatting>
  <conditionalFormatting sqref="C4:C11">
    <cfRule type="expression" dxfId="123" priority="5" stopIfTrue="1">
      <formula>$A$3&lt;$E$1</formula>
    </cfRule>
  </conditionalFormatting>
  <conditionalFormatting sqref="C15:H20 J15:J20">
    <cfRule type="expression" dxfId="122" priority="4" stopIfTrue="1">
      <formula>$A$14&lt;$E$1</formula>
    </cfRule>
  </conditionalFormatting>
  <conditionalFormatting sqref="I15:I17 I19">
    <cfRule type="expression" dxfId="121" priority="3" stopIfTrue="1">
      <formula>$A$3&lt;$E$1</formula>
    </cfRule>
  </conditionalFormatting>
  <conditionalFormatting sqref="I20">
    <cfRule type="expression" dxfId="120" priority="2" stopIfTrue="1">
      <formula>$A$3&lt;$E$1</formula>
    </cfRule>
  </conditionalFormatting>
  <conditionalFormatting sqref="I18">
    <cfRule type="expression" dxfId="119" priority="1" stopIfTrue="1">
      <formula>$A$3&lt;$E$1</formula>
    </cfRule>
  </conditionalFormatting>
  <pageMargins left="0.7" right="0.7" top="0.75" bottom="0.75" header="0.3" footer="0.3"/>
  <pageSetup paperSize="9" scale="76"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22"/>
  <sheetViews>
    <sheetView workbookViewId="0">
      <selection activeCell="J12" sqref="J12:M12"/>
    </sheetView>
  </sheetViews>
  <sheetFormatPr defaultColWidth="0" defaultRowHeight="0" customHeight="1" zeroHeight="1" x14ac:dyDescent="0.35"/>
  <cols>
    <col min="1" max="1" width="5.453125" style="133" customWidth="1"/>
    <col min="2" max="2" width="9.08984375" style="133" customWidth="1"/>
    <col min="3" max="3" width="50.90625" style="133" customWidth="1"/>
    <col min="4" max="4" width="9" style="133" customWidth="1"/>
    <col min="5" max="7" width="8.08984375" style="133" customWidth="1"/>
    <col min="8" max="8" width="3.54296875" style="133" customWidth="1"/>
    <col min="9" max="9" width="22.6328125" style="133" customWidth="1"/>
    <col min="10" max="10" width="9.08984375" style="133" customWidth="1"/>
    <col min="11" max="11" width="10.453125" style="133" customWidth="1"/>
    <col min="12" max="12" width="9.08984375" style="133" customWidth="1"/>
    <col min="13" max="13" width="17.54296875" style="133" customWidth="1"/>
    <col min="14" max="16384" width="9.08984375" style="133" hidden="1"/>
  </cols>
  <sheetData>
    <row r="1" spans="1:13" ht="13.5" x14ac:dyDescent="0.35">
      <c r="A1" s="195" t="s">
        <v>0</v>
      </c>
      <c r="B1" s="195"/>
      <c r="C1" s="47" t="s">
        <v>1</v>
      </c>
      <c r="D1" s="47"/>
      <c r="E1" s="48" t="str">
        <f>[1]cohortgegevens!G3</f>
        <v>H4</v>
      </c>
      <c r="F1" s="48"/>
      <c r="G1" s="48"/>
      <c r="H1" s="49"/>
      <c r="I1" s="49"/>
      <c r="J1" s="49"/>
      <c r="K1" s="49" t="s">
        <v>2</v>
      </c>
      <c r="L1" s="200" t="s">
        <v>3</v>
      </c>
      <c r="M1" s="200"/>
    </row>
    <row r="2" spans="1:13" ht="19" x14ac:dyDescent="0.45">
      <c r="A2" s="196" t="str">
        <f>Ak!A2</f>
        <v>Havo</v>
      </c>
      <c r="B2" s="197"/>
      <c r="C2" s="51" t="s">
        <v>415</v>
      </c>
      <c r="D2" s="51" t="str">
        <f>Ak!D2</f>
        <v>Cohort 2022-2024</v>
      </c>
      <c r="E2" s="138"/>
      <c r="F2" s="52"/>
      <c r="G2" s="52"/>
      <c r="H2" s="53"/>
      <c r="I2" s="53"/>
      <c r="J2" s="54"/>
      <c r="K2" s="54">
        <f ca="1">TODAY()</f>
        <v>44877</v>
      </c>
      <c r="L2" s="54"/>
      <c r="M2" s="53"/>
    </row>
    <row r="3" spans="1:13" ht="13.5" x14ac:dyDescent="0.35">
      <c r="A3" s="134" t="s">
        <v>7</v>
      </c>
      <c r="B3" s="57" t="s">
        <v>8</v>
      </c>
      <c r="C3" s="58" t="s">
        <v>9</v>
      </c>
      <c r="D3" s="59" t="s">
        <v>10</v>
      </c>
      <c r="E3" s="59" t="s">
        <v>11</v>
      </c>
      <c r="F3" s="59" t="s">
        <v>12</v>
      </c>
      <c r="G3" s="59" t="s">
        <v>13</v>
      </c>
      <c r="H3" s="58"/>
      <c r="I3" s="58" t="s">
        <v>14</v>
      </c>
      <c r="J3" s="58" t="s">
        <v>390</v>
      </c>
      <c r="K3" s="58"/>
      <c r="L3" s="58"/>
      <c r="M3" s="60"/>
    </row>
    <row r="4" spans="1:13" ht="13.5" x14ac:dyDescent="0.35">
      <c r="A4" s="201" t="str">
        <f>Ak!A4</f>
        <v>2022-2023</v>
      </c>
      <c r="B4" s="61" t="s">
        <v>17</v>
      </c>
      <c r="C4" s="143" t="s">
        <v>416</v>
      </c>
      <c r="D4" s="118">
        <v>8</v>
      </c>
      <c r="E4" s="119">
        <v>4</v>
      </c>
      <c r="F4" s="119">
        <v>60</v>
      </c>
      <c r="G4" s="119" t="s">
        <v>63</v>
      </c>
      <c r="H4" s="120"/>
      <c r="I4" s="121" t="s">
        <v>417</v>
      </c>
      <c r="J4" s="210" t="s">
        <v>418</v>
      </c>
      <c r="K4" s="210"/>
      <c r="L4" s="210"/>
      <c r="M4" s="210"/>
    </row>
    <row r="5" spans="1:13" ht="13.5" x14ac:dyDescent="0.35">
      <c r="A5" s="201"/>
      <c r="B5" s="61" t="s">
        <v>22</v>
      </c>
      <c r="C5" s="143" t="s">
        <v>419</v>
      </c>
      <c r="D5" s="118">
        <v>16</v>
      </c>
      <c r="E5" s="119">
        <v>8</v>
      </c>
      <c r="F5" s="119">
        <v>60</v>
      </c>
      <c r="G5" s="119" t="s">
        <v>63</v>
      </c>
      <c r="H5" s="120"/>
      <c r="I5" s="121" t="s">
        <v>417</v>
      </c>
      <c r="J5" s="210" t="s">
        <v>420</v>
      </c>
      <c r="K5" s="210"/>
      <c r="L5" s="210"/>
      <c r="M5" s="210"/>
    </row>
    <row r="6" spans="1:13" ht="13.5" x14ac:dyDescent="0.35">
      <c r="A6" s="201"/>
      <c r="B6" s="61" t="s">
        <v>25</v>
      </c>
      <c r="C6" s="143" t="s">
        <v>421</v>
      </c>
      <c r="D6" s="118">
        <v>8</v>
      </c>
      <c r="E6" s="119">
        <v>6</v>
      </c>
      <c r="F6" s="119">
        <v>60</v>
      </c>
      <c r="G6" s="119" t="s">
        <v>63</v>
      </c>
      <c r="H6" s="120"/>
      <c r="I6" s="121" t="s">
        <v>422</v>
      </c>
      <c r="J6" s="210" t="s">
        <v>423</v>
      </c>
      <c r="K6" s="210"/>
      <c r="L6" s="210"/>
      <c r="M6" s="210"/>
    </row>
    <row r="7" spans="1:13" ht="13.5" x14ac:dyDescent="0.35">
      <c r="A7" s="201"/>
      <c r="B7" s="61" t="s">
        <v>28</v>
      </c>
      <c r="C7" s="143" t="s">
        <v>424</v>
      </c>
      <c r="D7" s="118">
        <v>16</v>
      </c>
      <c r="E7" s="119">
        <v>6</v>
      </c>
      <c r="F7" s="119">
        <v>60</v>
      </c>
      <c r="G7" s="119" t="s">
        <v>63</v>
      </c>
      <c r="H7" s="120"/>
      <c r="I7" s="121" t="s">
        <v>422</v>
      </c>
      <c r="J7" s="210" t="s">
        <v>420</v>
      </c>
      <c r="K7" s="210"/>
      <c r="L7" s="210"/>
      <c r="M7" s="210"/>
    </row>
    <row r="8" spans="1:13" ht="13.5" x14ac:dyDescent="0.35">
      <c r="A8" s="201"/>
      <c r="B8" s="61" t="s">
        <v>31</v>
      </c>
      <c r="C8" s="143" t="s">
        <v>425</v>
      </c>
      <c r="D8" s="118">
        <v>12</v>
      </c>
      <c r="E8" s="119">
        <v>6</v>
      </c>
      <c r="F8" s="119"/>
      <c r="G8" s="119" t="s">
        <v>63</v>
      </c>
      <c r="H8" s="120"/>
      <c r="I8" s="121" t="s">
        <v>426</v>
      </c>
      <c r="J8" s="210" t="s">
        <v>427</v>
      </c>
      <c r="K8" s="210"/>
      <c r="L8" s="210"/>
      <c r="M8" s="210"/>
    </row>
    <row r="9" spans="1:13" ht="13.5" x14ac:dyDescent="0.35">
      <c r="A9" s="201"/>
      <c r="B9" s="61" t="s">
        <v>32</v>
      </c>
      <c r="C9" s="143" t="s">
        <v>428</v>
      </c>
      <c r="D9" s="118">
        <v>12</v>
      </c>
      <c r="E9" s="119">
        <v>6</v>
      </c>
      <c r="F9" s="119">
        <v>60</v>
      </c>
      <c r="G9" s="119" t="s">
        <v>63</v>
      </c>
      <c r="H9" s="120"/>
      <c r="I9" s="121" t="s">
        <v>426</v>
      </c>
      <c r="J9" s="210" t="s">
        <v>420</v>
      </c>
      <c r="K9" s="210"/>
      <c r="L9" s="210"/>
      <c r="M9" s="210"/>
    </row>
    <row r="10" spans="1:13" ht="13.5" x14ac:dyDescent="0.35">
      <c r="A10" s="201"/>
      <c r="B10" s="61" t="s">
        <v>34</v>
      </c>
      <c r="C10" s="143" t="s">
        <v>429</v>
      </c>
      <c r="D10" s="118">
        <v>12</v>
      </c>
      <c r="E10" s="119">
        <v>6</v>
      </c>
      <c r="F10" s="119"/>
      <c r="G10" s="119" t="s">
        <v>63</v>
      </c>
      <c r="H10" s="120"/>
      <c r="I10" s="122" t="s">
        <v>430</v>
      </c>
      <c r="J10" s="210" t="s">
        <v>519</v>
      </c>
      <c r="K10" s="210"/>
      <c r="L10" s="210"/>
      <c r="M10" s="210"/>
    </row>
    <row r="11" spans="1:13" ht="13.5" x14ac:dyDescent="0.35">
      <c r="A11" s="201"/>
      <c r="B11" s="61" t="s">
        <v>38</v>
      </c>
      <c r="C11" s="144" t="s">
        <v>431</v>
      </c>
      <c r="D11" s="123">
        <v>12</v>
      </c>
      <c r="E11" s="124">
        <v>6</v>
      </c>
      <c r="F11" s="124">
        <v>60</v>
      </c>
      <c r="G11" s="124" t="s">
        <v>63</v>
      </c>
      <c r="H11" s="120"/>
      <c r="I11" s="122" t="s">
        <v>430</v>
      </c>
      <c r="J11" s="211" t="s">
        <v>420</v>
      </c>
      <c r="K11" s="211"/>
      <c r="L11" s="211"/>
      <c r="M11" s="211"/>
    </row>
    <row r="12" spans="1:13" ht="13.5" x14ac:dyDescent="0.35">
      <c r="A12" s="201"/>
      <c r="B12" s="61"/>
      <c r="C12" s="145" t="s">
        <v>432</v>
      </c>
      <c r="D12" s="125">
        <v>4</v>
      </c>
      <c r="E12" s="126">
        <v>4</v>
      </c>
      <c r="F12" s="127"/>
      <c r="G12" s="128" t="s">
        <v>63</v>
      </c>
      <c r="H12" s="120"/>
      <c r="I12" s="145" t="s">
        <v>426</v>
      </c>
      <c r="J12" s="212" t="s">
        <v>433</v>
      </c>
      <c r="K12" s="213"/>
      <c r="L12" s="213"/>
      <c r="M12" s="214"/>
    </row>
    <row r="13" spans="1:13" ht="13.5" x14ac:dyDescent="0.35">
      <c r="A13" s="209"/>
      <c r="B13" s="62" t="s">
        <v>41</v>
      </c>
      <c r="C13" s="63"/>
      <c r="D13" s="64">
        <f>SUM(D4:D12)</f>
        <v>100</v>
      </c>
      <c r="E13" s="65">
        <f>SUM(E4:E12)</f>
        <v>52</v>
      </c>
      <c r="F13" s="66"/>
      <c r="G13" s="66"/>
      <c r="H13" s="63"/>
      <c r="I13" s="63"/>
      <c r="J13" s="68"/>
      <c r="K13" s="63"/>
      <c r="L13" s="63"/>
      <c r="M13" s="63"/>
    </row>
    <row r="14" spans="1:13" ht="13.5" x14ac:dyDescent="0.35">
      <c r="A14" s="134" t="s">
        <v>42</v>
      </c>
      <c r="B14" s="57" t="s">
        <v>8</v>
      </c>
      <c r="C14" s="58" t="s">
        <v>9</v>
      </c>
      <c r="D14" s="59"/>
      <c r="E14" s="69" t="s">
        <v>11</v>
      </c>
      <c r="F14" s="69" t="s">
        <v>12</v>
      </c>
      <c r="G14" s="69" t="s">
        <v>43</v>
      </c>
      <c r="H14" s="58"/>
      <c r="I14" s="58" t="s">
        <v>14</v>
      </c>
      <c r="J14" s="58" t="s">
        <v>390</v>
      </c>
      <c r="K14" s="58"/>
      <c r="L14" s="58"/>
      <c r="M14" s="70"/>
    </row>
    <row r="15" spans="1:13" ht="13.5" x14ac:dyDescent="0.35">
      <c r="A15" s="201" t="str">
        <f>Ak!A15</f>
        <v>2023-2024</v>
      </c>
      <c r="B15" s="61" t="s">
        <v>46</v>
      </c>
      <c r="C15" s="143" t="s">
        <v>434</v>
      </c>
      <c r="D15" s="120"/>
      <c r="E15" s="119">
        <v>8</v>
      </c>
      <c r="F15" s="119"/>
      <c r="G15" s="119" t="s">
        <v>63</v>
      </c>
      <c r="H15" s="120"/>
      <c r="I15" s="129"/>
      <c r="J15" s="130" t="s">
        <v>435</v>
      </c>
      <c r="K15" s="131"/>
      <c r="L15" s="131"/>
      <c r="M15" s="132"/>
    </row>
    <row r="16" spans="1:13" ht="13.5" x14ac:dyDescent="0.35">
      <c r="A16" s="201"/>
      <c r="B16" s="61" t="s">
        <v>47</v>
      </c>
      <c r="C16" s="143" t="s">
        <v>436</v>
      </c>
      <c r="D16" s="120"/>
      <c r="E16" s="119">
        <v>8</v>
      </c>
      <c r="F16" s="119">
        <v>60</v>
      </c>
      <c r="G16" s="119" t="s">
        <v>63</v>
      </c>
      <c r="H16" s="120"/>
      <c r="I16" s="121" t="s">
        <v>437</v>
      </c>
      <c r="J16" s="203" t="s">
        <v>420</v>
      </c>
      <c r="K16" s="204"/>
      <c r="L16" s="204"/>
      <c r="M16" s="205"/>
    </row>
    <row r="17" spans="1:13" ht="13.5" x14ac:dyDescent="0.35">
      <c r="A17" s="201"/>
      <c r="B17" s="61" t="s">
        <v>52</v>
      </c>
      <c r="C17" s="143" t="s">
        <v>438</v>
      </c>
      <c r="D17" s="120"/>
      <c r="E17" s="119">
        <v>4</v>
      </c>
      <c r="F17" s="119"/>
      <c r="G17" s="119" t="s">
        <v>63</v>
      </c>
      <c r="H17" s="120"/>
      <c r="I17" s="121"/>
      <c r="J17" s="206" t="s">
        <v>439</v>
      </c>
      <c r="K17" s="207"/>
      <c r="L17" s="207"/>
      <c r="M17" s="208"/>
    </row>
    <row r="18" spans="1:13" ht="13.5" x14ac:dyDescent="0.35">
      <c r="A18" s="201"/>
      <c r="B18" s="61" t="s">
        <v>55</v>
      </c>
      <c r="C18" s="143" t="s">
        <v>440</v>
      </c>
      <c r="D18" s="120"/>
      <c r="E18" s="119">
        <v>12</v>
      </c>
      <c r="F18" s="119">
        <v>60</v>
      </c>
      <c r="G18" s="119" t="s">
        <v>63</v>
      </c>
      <c r="H18" s="120"/>
      <c r="I18" s="121" t="s">
        <v>441</v>
      </c>
      <c r="J18" s="206" t="s">
        <v>442</v>
      </c>
      <c r="K18" s="207"/>
      <c r="L18" s="207"/>
      <c r="M18" s="208"/>
    </row>
    <row r="19" spans="1:13" ht="13.5" x14ac:dyDescent="0.35">
      <c r="A19" s="201"/>
      <c r="B19" s="61" t="s">
        <v>57</v>
      </c>
      <c r="C19" s="143" t="s">
        <v>443</v>
      </c>
      <c r="D19" s="120"/>
      <c r="E19" s="119">
        <v>4</v>
      </c>
      <c r="F19" s="119"/>
      <c r="G19" s="119" t="s">
        <v>63</v>
      </c>
      <c r="H19" s="120"/>
      <c r="I19" s="121"/>
      <c r="J19" s="206" t="s">
        <v>444</v>
      </c>
      <c r="K19" s="207"/>
      <c r="L19" s="207"/>
      <c r="M19" s="208"/>
    </row>
    <row r="20" spans="1:13" ht="13.5" x14ac:dyDescent="0.35">
      <c r="A20" s="201"/>
      <c r="B20" s="61" t="s">
        <v>58</v>
      </c>
      <c r="C20" s="143" t="s">
        <v>445</v>
      </c>
      <c r="D20" s="120"/>
      <c r="E20" s="119">
        <v>12</v>
      </c>
      <c r="F20" s="119">
        <v>60</v>
      </c>
      <c r="G20" s="119" t="s">
        <v>63</v>
      </c>
      <c r="H20" s="120"/>
      <c r="I20" s="121" t="s">
        <v>446</v>
      </c>
      <c r="J20" s="206" t="s">
        <v>420</v>
      </c>
      <c r="K20" s="207"/>
      <c r="L20" s="207"/>
      <c r="M20" s="208"/>
    </row>
    <row r="21" spans="1:13" ht="13.5" x14ac:dyDescent="0.35">
      <c r="A21" s="202"/>
      <c r="B21" s="62" t="s">
        <v>41</v>
      </c>
      <c r="C21" s="63"/>
      <c r="D21" s="135"/>
      <c r="E21" s="74">
        <f>SUM(E15:E20)</f>
        <v>48</v>
      </c>
      <c r="F21" s="66"/>
      <c r="G21" s="66"/>
      <c r="H21" s="63"/>
      <c r="I21" s="63"/>
      <c r="J21" s="63"/>
      <c r="K21" s="63"/>
      <c r="L21" s="63"/>
      <c r="M21" s="63"/>
    </row>
    <row r="22" spans="1:13" ht="13.5" x14ac:dyDescent="0.35">
      <c r="A22" s="136" t="s">
        <v>41</v>
      </c>
      <c r="B22" s="136"/>
      <c r="C22" s="77"/>
      <c r="D22" s="78"/>
      <c r="E22" s="79">
        <f>E13+E21</f>
        <v>100</v>
      </c>
      <c r="F22" s="137"/>
      <c r="G22" s="137"/>
      <c r="H22" s="77"/>
      <c r="I22" s="77"/>
      <c r="J22" s="77"/>
      <c r="K22" s="77"/>
      <c r="L22" s="77"/>
      <c r="M22" s="77"/>
    </row>
  </sheetData>
  <mergeCells count="19">
    <mergeCell ref="A1:B1"/>
    <mergeCell ref="A2:B2"/>
    <mergeCell ref="A4:A13"/>
    <mergeCell ref="J8:M8"/>
    <mergeCell ref="J9:M9"/>
    <mergeCell ref="J10:M10"/>
    <mergeCell ref="J11:M11"/>
    <mergeCell ref="L1:M1"/>
    <mergeCell ref="J4:M4"/>
    <mergeCell ref="J5:M5"/>
    <mergeCell ref="J6:M6"/>
    <mergeCell ref="J7:M7"/>
    <mergeCell ref="J12:M12"/>
    <mergeCell ref="A15:A21"/>
    <mergeCell ref="J16:M16"/>
    <mergeCell ref="J17:M17"/>
    <mergeCell ref="J18:M18"/>
    <mergeCell ref="J19:M19"/>
    <mergeCell ref="J20:M20"/>
  </mergeCells>
  <conditionalFormatting sqref="E22:G22">
    <cfRule type="cellIs" dxfId="118" priority="29" stopIfTrue="1" operator="equal">
      <formula>100</formula>
    </cfRule>
    <cfRule type="cellIs" dxfId="117" priority="30" stopIfTrue="1" operator="equal">
      <formula>0</formula>
    </cfRule>
    <cfRule type="cellIs" dxfId="116" priority="31" stopIfTrue="1" operator="notEqual">
      <formula>100</formula>
    </cfRule>
  </conditionalFormatting>
  <conditionalFormatting sqref="A14:A15">
    <cfRule type="expression" dxfId="115" priority="32" stopIfTrue="1">
      <formula>$A$14=$E$1</formula>
    </cfRule>
    <cfRule type="expression" dxfId="114" priority="33" stopIfTrue="1">
      <formula>$A$14&lt;$E$1</formula>
    </cfRule>
    <cfRule type="expression" dxfId="113" priority="34" stopIfTrue="1">
      <formula>$A$14&gt;$E$1</formula>
    </cfRule>
  </conditionalFormatting>
  <conditionalFormatting sqref="B13:M13 B3:L3 B4:B12">
    <cfRule type="expression" dxfId="112" priority="35" stopIfTrue="1">
      <formula>$A$3&lt;$E$1</formula>
    </cfRule>
  </conditionalFormatting>
  <conditionalFormatting sqref="B21:M21 B14:H14 B15:B19">
    <cfRule type="expression" dxfId="111" priority="36" stopIfTrue="1">
      <formula>$A$14&lt;$E$1</formula>
    </cfRule>
  </conditionalFormatting>
  <conditionalFormatting sqref="A3:A4">
    <cfRule type="expression" dxfId="110" priority="18" stopIfTrue="1">
      <formula>$A$3=$E$1</formula>
    </cfRule>
    <cfRule type="expression" dxfId="109" priority="19" stopIfTrue="1">
      <formula>$A$3&lt;$E$1</formula>
    </cfRule>
    <cfRule type="expression" dxfId="108" priority="20" stopIfTrue="1">
      <formula>$A$3&gt;$E$1</formula>
    </cfRule>
  </conditionalFormatting>
  <conditionalFormatting sqref="I14">
    <cfRule type="expression" dxfId="107" priority="17" stopIfTrue="1">
      <formula>$A$3&lt;$E$1</formula>
    </cfRule>
  </conditionalFormatting>
  <conditionalFormatting sqref="J14:M14">
    <cfRule type="expression" dxfId="106" priority="13" stopIfTrue="1">
      <formula>$A$14&lt;$E$1</formula>
    </cfRule>
  </conditionalFormatting>
  <conditionalFormatting sqref="D4:H11 C12:J12 J4">
    <cfRule type="expression" dxfId="105" priority="12" stopIfTrue="1">
      <formula>$A$3&lt;$E$1</formula>
    </cfRule>
  </conditionalFormatting>
  <conditionalFormatting sqref="J5">
    <cfRule type="expression" dxfId="104" priority="11" stopIfTrue="1">
      <formula>$A$3&lt;$E$1</formula>
    </cfRule>
  </conditionalFormatting>
  <conditionalFormatting sqref="J6">
    <cfRule type="expression" dxfId="103" priority="10" stopIfTrue="1">
      <formula>$A$3&lt;$E$1</formula>
    </cfRule>
  </conditionalFormatting>
  <conditionalFormatting sqref="J7">
    <cfRule type="expression" dxfId="102" priority="9" stopIfTrue="1">
      <formula>$A$3&lt;$E$1</formula>
    </cfRule>
  </conditionalFormatting>
  <conditionalFormatting sqref="J8">
    <cfRule type="expression" dxfId="101" priority="8" stopIfTrue="1">
      <formula>$A$3&lt;$E$1</formula>
    </cfRule>
  </conditionalFormatting>
  <conditionalFormatting sqref="J9">
    <cfRule type="expression" dxfId="100" priority="7" stopIfTrue="1">
      <formula>$A$3&lt;$E$1</formula>
    </cfRule>
  </conditionalFormatting>
  <conditionalFormatting sqref="J10">
    <cfRule type="expression" dxfId="99" priority="6" stopIfTrue="1">
      <formula>$A$3&lt;$E$1</formula>
    </cfRule>
  </conditionalFormatting>
  <conditionalFormatting sqref="J11">
    <cfRule type="expression" dxfId="98" priority="5" stopIfTrue="1">
      <formula>$A$3&lt;$E$1</formula>
    </cfRule>
  </conditionalFormatting>
  <conditionalFormatting sqref="C4:C11">
    <cfRule type="expression" dxfId="97" priority="4" stopIfTrue="1">
      <formula>$A$3&lt;$E$1</formula>
    </cfRule>
  </conditionalFormatting>
  <conditionalFormatting sqref="C15:H20 J15:J20">
    <cfRule type="expression" dxfId="96" priority="3" stopIfTrue="1">
      <formula>$A$14&lt;$E$1</formula>
    </cfRule>
  </conditionalFormatting>
  <conditionalFormatting sqref="I15:I20">
    <cfRule type="expression" dxfId="95" priority="2" stopIfTrue="1">
      <formula>$A$3&lt;$E$1</formula>
    </cfRule>
  </conditionalFormatting>
  <conditionalFormatting sqref="I4:I11">
    <cfRule type="expression" dxfId="94" priority="1" stopIfTrue="1">
      <formula>$A$3&lt;$D$1</formula>
    </cfRule>
  </conditionalFormatting>
  <pageMargins left="0.7" right="0.7" top="0.75" bottom="0.75" header="0.3" footer="0.3"/>
  <pageSetup paperSize="9" scale="7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404AD-FC84-4C27-B62E-3C5BA9A09062}">
  <sheetPr>
    <pageSetUpPr fitToPage="1"/>
  </sheetPr>
  <dimension ref="A1:M22"/>
  <sheetViews>
    <sheetView workbookViewId="0">
      <selection activeCell="J16" sqref="J16:M16"/>
    </sheetView>
  </sheetViews>
  <sheetFormatPr defaultColWidth="0" defaultRowHeight="0" customHeight="1" zeroHeight="1" x14ac:dyDescent="0.35"/>
  <cols>
    <col min="1" max="1" width="14.6328125" customWidth="1"/>
    <col min="2" max="2" width="9.1796875" customWidth="1"/>
    <col min="3" max="3" width="50.81640625" customWidth="1"/>
    <col min="4" max="4" width="9" customWidth="1"/>
    <col min="5" max="7" width="8.1796875" customWidth="1"/>
    <col min="8" max="8" width="3.453125" customWidth="1"/>
    <col min="9" max="9" width="22.6328125" customWidth="1"/>
    <col min="10" max="10" width="9.1796875" customWidth="1"/>
    <col min="11" max="11" width="10.453125" customWidth="1"/>
    <col min="12" max="12" width="9.1796875" customWidth="1"/>
    <col min="13" max="13" width="73" customWidth="1"/>
    <col min="14" max="16384" width="9.17968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[3]Ak!A2</f>
        <v>Havo</v>
      </c>
      <c r="B2" s="167"/>
      <c r="C2" s="4" t="s">
        <v>447</v>
      </c>
      <c r="D2" s="4" t="str">
        <f>[3]Ak!D2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[3]Ak!A4</f>
        <v>2022-2023</v>
      </c>
      <c r="B4" s="13" t="s">
        <v>17</v>
      </c>
      <c r="C4" s="161" t="s">
        <v>528</v>
      </c>
      <c r="D4" s="14">
        <v>15</v>
      </c>
      <c r="E4" s="15">
        <v>6</v>
      </c>
      <c r="F4" s="15"/>
      <c r="G4" s="15" t="s">
        <v>20</v>
      </c>
      <c r="H4" s="16"/>
      <c r="I4" s="41" t="s">
        <v>206</v>
      </c>
      <c r="J4" s="170" t="s">
        <v>448</v>
      </c>
      <c r="K4" s="170"/>
      <c r="L4" s="170"/>
      <c r="M4" s="170"/>
    </row>
    <row r="5" spans="1:13" ht="15.5" x14ac:dyDescent="0.35">
      <c r="A5" s="168"/>
      <c r="B5" s="13" t="s">
        <v>22</v>
      </c>
      <c r="C5" s="160"/>
      <c r="D5" s="14"/>
      <c r="E5" s="15"/>
      <c r="F5" s="15"/>
      <c r="G5" s="15"/>
      <c r="H5" s="16"/>
      <c r="I5" s="162"/>
      <c r="J5" s="170"/>
      <c r="K5" s="170"/>
      <c r="L5" s="170"/>
      <c r="M5" s="170"/>
    </row>
    <row r="6" spans="1:13" ht="15.5" x14ac:dyDescent="0.35">
      <c r="A6" s="168"/>
      <c r="B6" s="13" t="s">
        <v>25</v>
      </c>
      <c r="C6" s="161" t="s">
        <v>527</v>
      </c>
      <c r="D6" s="14">
        <v>15</v>
      </c>
      <c r="E6" s="15">
        <v>6</v>
      </c>
      <c r="F6" s="15"/>
      <c r="G6" s="15" t="s">
        <v>20</v>
      </c>
      <c r="H6" s="16"/>
      <c r="I6" s="41" t="s">
        <v>206</v>
      </c>
      <c r="J6" s="170" t="s">
        <v>448</v>
      </c>
      <c r="K6" s="170"/>
      <c r="L6" s="170"/>
      <c r="M6" s="170"/>
    </row>
    <row r="7" spans="1:13" ht="15.5" x14ac:dyDescent="0.35">
      <c r="A7" s="168"/>
      <c r="B7" s="13" t="s">
        <v>28</v>
      </c>
      <c r="C7" s="141"/>
      <c r="D7" s="14"/>
      <c r="E7" s="15"/>
      <c r="F7" s="15"/>
      <c r="G7" s="15"/>
      <c r="H7" s="16"/>
      <c r="I7" s="162"/>
      <c r="J7" s="173"/>
      <c r="K7" s="174"/>
      <c r="L7" s="174"/>
      <c r="M7" s="175"/>
    </row>
    <row r="8" spans="1:13" ht="15.5" x14ac:dyDescent="0.35">
      <c r="A8" s="168"/>
      <c r="B8" s="13" t="s">
        <v>31</v>
      </c>
      <c r="C8" s="161" t="s">
        <v>526</v>
      </c>
      <c r="D8" s="116">
        <v>18</v>
      </c>
      <c r="E8" s="117">
        <v>6</v>
      </c>
      <c r="F8" s="117"/>
      <c r="G8" s="117" t="s">
        <v>20</v>
      </c>
      <c r="H8" s="16"/>
      <c r="I8" s="41" t="s">
        <v>453</v>
      </c>
      <c r="J8" s="218" t="s">
        <v>448</v>
      </c>
      <c r="K8" s="218"/>
      <c r="L8" s="218"/>
      <c r="M8" s="218"/>
    </row>
    <row r="9" spans="1:13" ht="15.5" x14ac:dyDescent="0.35">
      <c r="A9" s="168"/>
      <c r="B9" s="13" t="s">
        <v>32</v>
      </c>
      <c r="C9" s="164" t="s">
        <v>525</v>
      </c>
      <c r="D9" s="14">
        <v>15</v>
      </c>
      <c r="E9" s="15">
        <v>6</v>
      </c>
      <c r="F9" s="15">
        <v>60</v>
      </c>
      <c r="G9" s="15" t="s">
        <v>49</v>
      </c>
      <c r="H9" s="16"/>
      <c r="I9" s="162" t="s">
        <v>449</v>
      </c>
      <c r="J9" s="170" t="s">
        <v>450</v>
      </c>
      <c r="K9" s="170"/>
      <c r="L9" s="170"/>
      <c r="M9" s="170"/>
    </row>
    <row r="10" spans="1:13" ht="15.5" x14ac:dyDescent="0.35">
      <c r="A10" s="168"/>
      <c r="B10" s="13" t="s">
        <v>34</v>
      </c>
      <c r="C10" s="141" t="s">
        <v>524</v>
      </c>
      <c r="D10" s="14">
        <v>22</v>
      </c>
      <c r="E10" s="15">
        <v>6</v>
      </c>
      <c r="F10" s="15"/>
      <c r="G10" s="15" t="s">
        <v>20</v>
      </c>
      <c r="H10" s="16"/>
      <c r="I10" s="41" t="s">
        <v>453</v>
      </c>
      <c r="J10" s="170" t="s">
        <v>448</v>
      </c>
      <c r="K10" s="170"/>
      <c r="L10" s="170"/>
      <c r="M10" s="170"/>
    </row>
    <row r="11" spans="1:13" ht="15.5" x14ac:dyDescent="0.35">
      <c r="A11" s="168"/>
      <c r="B11" s="13" t="s">
        <v>38</v>
      </c>
      <c r="C11" s="141" t="s">
        <v>451</v>
      </c>
      <c r="D11" s="14">
        <v>15</v>
      </c>
      <c r="E11" s="15">
        <v>6</v>
      </c>
      <c r="F11" s="15"/>
      <c r="G11" s="15" t="s">
        <v>20</v>
      </c>
      <c r="H11" s="16"/>
      <c r="I11" s="162" t="s">
        <v>449</v>
      </c>
      <c r="J11" s="173" t="s">
        <v>452</v>
      </c>
      <c r="K11" s="174"/>
      <c r="L11" s="174"/>
      <c r="M11" s="175"/>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SUM(D4:D10)</f>
        <v>85</v>
      </c>
      <c r="E13" s="26">
        <f>SUM(E4:E10)</f>
        <v>30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[3]Ak!A15</f>
        <v>2023-2024</v>
      </c>
      <c r="B15" s="13" t="s">
        <v>46</v>
      </c>
      <c r="C15" s="163" t="s">
        <v>523</v>
      </c>
      <c r="D15" s="29"/>
      <c r="E15" s="15">
        <v>10</v>
      </c>
      <c r="F15" s="15"/>
      <c r="G15" s="15" t="s">
        <v>20</v>
      </c>
      <c r="H15" s="16"/>
      <c r="I15" s="41" t="s">
        <v>206</v>
      </c>
      <c r="J15" s="170" t="s">
        <v>448</v>
      </c>
      <c r="K15" s="170"/>
      <c r="L15" s="170"/>
      <c r="M15" s="170"/>
    </row>
    <row r="16" spans="1:13" ht="15.5" x14ac:dyDescent="0.35">
      <c r="A16" s="168"/>
      <c r="B16" s="13" t="s">
        <v>47</v>
      </c>
      <c r="C16" s="163" t="s">
        <v>454</v>
      </c>
      <c r="D16" s="29"/>
      <c r="E16" s="15">
        <v>10</v>
      </c>
      <c r="F16" s="15">
        <v>60</v>
      </c>
      <c r="G16" s="15" t="s">
        <v>49</v>
      </c>
      <c r="H16" s="16"/>
      <c r="I16" s="162" t="s">
        <v>449</v>
      </c>
      <c r="J16" s="215" t="s">
        <v>455</v>
      </c>
      <c r="K16" s="216"/>
      <c r="L16" s="216"/>
      <c r="M16" s="217"/>
    </row>
    <row r="17" spans="1:13" ht="15.5" x14ac:dyDescent="0.35">
      <c r="A17" s="168"/>
      <c r="B17" s="13" t="s">
        <v>52</v>
      </c>
      <c r="C17" s="163" t="s">
        <v>522</v>
      </c>
      <c r="D17" s="29"/>
      <c r="E17" s="15">
        <v>10</v>
      </c>
      <c r="F17" s="15"/>
      <c r="G17" s="15" t="s">
        <v>20</v>
      </c>
      <c r="H17" s="16"/>
      <c r="I17" s="41" t="s">
        <v>453</v>
      </c>
      <c r="J17" s="170" t="s">
        <v>448</v>
      </c>
      <c r="K17" s="170"/>
      <c r="L17" s="170"/>
      <c r="M17" s="170"/>
    </row>
    <row r="18" spans="1:13" ht="15.5" x14ac:dyDescent="0.35">
      <c r="A18" s="168"/>
      <c r="B18" s="13" t="s">
        <v>55</v>
      </c>
      <c r="C18" s="163" t="s">
        <v>456</v>
      </c>
      <c r="D18" s="29"/>
      <c r="E18" s="15">
        <v>10</v>
      </c>
      <c r="F18" s="15">
        <v>60</v>
      </c>
      <c r="G18" s="15" t="s">
        <v>49</v>
      </c>
      <c r="H18" s="16"/>
      <c r="I18" s="162" t="s">
        <v>449</v>
      </c>
      <c r="J18" s="215" t="s">
        <v>457</v>
      </c>
      <c r="K18" s="216"/>
      <c r="L18" s="216"/>
      <c r="M18" s="217"/>
    </row>
    <row r="19" spans="1:13" ht="15.5" x14ac:dyDescent="0.35">
      <c r="A19" s="168"/>
      <c r="B19" s="13" t="s">
        <v>57</v>
      </c>
      <c r="C19" s="163" t="s">
        <v>521</v>
      </c>
      <c r="D19" s="29"/>
      <c r="E19" s="15">
        <v>15</v>
      </c>
      <c r="F19" s="15"/>
      <c r="G19" s="15" t="s">
        <v>20</v>
      </c>
      <c r="H19" s="16"/>
      <c r="I19" s="41" t="s">
        <v>453</v>
      </c>
      <c r="J19" s="170" t="s">
        <v>448</v>
      </c>
      <c r="K19" s="170"/>
      <c r="L19" s="170"/>
      <c r="M19" s="170"/>
    </row>
    <row r="20" spans="1:13" ht="15.5" x14ac:dyDescent="0.35">
      <c r="A20" s="168"/>
      <c r="B20" s="13" t="s">
        <v>58</v>
      </c>
      <c r="C20" s="163" t="s">
        <v>458</v>
      </c>
      <c r="D20" s="29"/>
      <c r="E20" s="15">
        <v>15</v>
      </c>
      <c r="F20" s="15">
        <v>60</v>
      </c>
      <c r="G20" s="15" t="s">
        <v>49</v>
      </c>
      <c r="H20" s="16"/>
      <c r="I20" s="162" t="s">
        <v>449</v>
      </c>
      <c r="J20" s="215" t="s">
        <v>459</v>
      </c>
      <c r="K20" s="216"/>
      <c r="L20" s="216"/>
      <c r="M20" s="217"/>
    </row>
    <row r="21" spans="1:13" ht="16" thickBot="1" x14ac:dyDescent="0.4">
      <c r="A21" s="172"/>
      <c r="B21" s="23" t="s">
        <v>41</v>
      </c>
      <c r="C21" s="27"/>
      <c r="D21" s="31"/>
      <c r="E21" s="32">
        <f>SUM(E15:E20)</f>
        <v>70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J10:M10"/>
    <mergeCell ref="J11:M11"/>
    <mergeCell ref="A1:B1"/>
    <mergeCell ref="A2:B2"/>
    <mergeCell ref="A4:A13"/>
    <mergeCell ref="J8:M8"/>
    <mergeCell ref="J9:M9"/>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93" priority="49" stopIfTrue="1" operator="equal">
      <formula>100</formula>
    </cfRule>
    <cfRule type="cellIs" dxfId="92" priority="50" stopIfTrue="1" operator="equal">
      <formula>0</formula>
    </cfRule>
    <cfRule type="cellIs" dxfId="91" priority="51" stopIfTrue="1" operator="notEqual">
      <formula>100</formula>
    </cfRule>
  </conditionalFormatting>
  <conditionalFormatting sqref="A14:A15">
    <cfRule type="expression" dxfId="90" priority="52" stopIfTrue="1">
      <formula>$A$14=$E$1</formula>
    </cfRule>
    <cfRule type="expression" dxfId="89" priority="53" stopIfTrue="1">
      <formula>$A$14&lt;$E$1</formula>
    </cfRule>
    <cfRule type="expression" dxfId="88" priority="54" stopIfTrue="1">
      <formula>$A$14&gt;$E$1</formula>
    </cfRule>
  </conditionalFormatting>
  <conditionalFormatting sqref="B4:B13 B3:L3 C10:I10">
    <cfRule type="expression" dxfId="87" priority="55" stopIfTrue="1">
      <formula>$A$3&lt;$E$1</formula>
    </cfRule>
  </conditionalFormatting>
  <conditionalFormatting sqref="B21:M21 B14:B19 J14:M14 I4 C14:H14 D15:D20 H15:H20">
    <cfRule type="expression" dxfId="86" priority="56" stopIfTrue="1">
      <formula>$A$14&lt;$E$1</formula>
    </cfRule>
  </conditionalFormatting>
  <conditionalFormatting sqref="A3:A4">
    <cfRule type="expression" dxfId="85" priority="46" stopIfTrue="1">
      <formula>$A$3=$E$1</formula>
    </cfRule>
    <cfRule type="expression" dxfId="84" priority="47" stopIfTrue="1">
      <formula>$A$3&lt;$E$1</formula>
    </cfRule>
    <cfRule type="expression" dxfId="83" priority="48" stopIfTrue="1">
      <formula>$A$3&gt;$E$1</formula>
    </cfRule>
  </conditionalFormatting>
  <conditionalFormatting sqref="C12:M13 H4:H7">
    <cfRule type="expression" dxfId="82" priority="45" stopIfTrue="1">
      <formula>$A$3&lt;$E$1</formula>
    </cfRule>
  </conditionalFormatting>
  <conditionalFormatting sqref="I14">
    <cfRule type="expression" dxfId="81" priority="44" stopIfTrue="1">
      <formula>$A$3&lt;$E$1</formula>
    </cfRule>
  </conditionalFormatting>
  <conditionalFormatting sqref="I5">
    <cfRule type="expression" dxfId="80" priority="43" stopIfTrue="1">
      <formula>$A$3&lt;$E$1</formula>
    </cfRule>
  </conditionalFormatting>
  <conditionalFormatting sqref="I7">
    <cfRule type="expression" dxfId="79" priority="42" stopIfTrue="1">
      <formula>$A$3&lt;$E$1</formula>
    </cfRule>
  </conditionalFormatting>
  <conditionalFormatting sqref="I6">
    <cfRule type="expression" dxfId="78" priority="41" stopIfTrue="1">
      <formula>$A$3&lt;$E$1</formula>
    </cfRule>
  </conditionalFormatting>
  <conditionalFormatting sqref="F4:G7">
    <cfRule type="expression" dxfId="77" priority="40" stopIfTrue="1">
      <formula>$A$3&lt;$E$1</formula>
    </cfRule>
  </conditionalFormatting>
  <conditionalFormatting sqref="D4:E7">
    <cfRule type="expression" dxfId="76" priority="39" stopIfTrue="1">
      <formula>$A$3&lt;$E$1</formula>
    </cfRule>
  </conditionalFormatting>
  <conditionalFormatting sqref="C5 C7">
    <cfRule type="expression" dxfId="75" priority="38" stopIfTrue="1">
      <formula>$A$3&lt;$E$1</formula>
    </cfRule>
  </conditionalFormatting>
  <conditionalFormatting sqref="J4">
    <cfRule type="expression" dxfId="74" priority="37" stopIfTrue="1">
      <formula>$A$3&lt;$E$1</formula>
    </cfRule>
  </conditionalFormatting>
  <conditionalFormatting sqref="J5">
    <cfRule type="expression" dxfId="73" priority="36" stopIfTrue="1">
      <formula>$A$3&lt;$E$1</formula>
    </cfRule>
  </conditionalFormatting>
  <conditionalFormatting sqref="J6">
    <cfRule type="expression" dxfId="72" priority="35" stopIfTrue="1">
      <formula>$A$3&lt;$E$1</formula>
    </cfRule>
  </conditionalFormatting>
  <conditionalFormatting sqref="J7">
    <cfRule type="expression" dxfId="71" priority="34" stopIfTrue="1">
      <formula>$A$3&lt;$E$1</formula>
    </cfRule>
  </conditionalFormatting>
  <conditionalFormatting sqref="J10">
    <cfRule type="expression" dxfId="70" priority="33" stopIfTrue="1">
      <formula>$A$3&lt;$E$1</formula>
    </cfRule>
  </conditionalFormatting>
  <conditionalFormatting sqref="H9">
    <cfRule type="expression" dxfId="69" priority="32" stopIfTrue="1">
      <formula>$A$3&lt;$E$1</formula>
    </cfRule>
  </conditionalFormatting>
  <conditionalFormatting sqref="I8">
    <cfRule type="expression" dxfId="68" priority="26" stopIfTrue="1">
      <formula>$A$3&lt;$E$1</formula>
    </cfRule>
  </conditionalFormatting>
  <conditionalFormatting sqref="H8">
    <cfRule type="expression" dxfId="67" priority="31" stopIfTrue="1">
      <formula>$A$3&lt;$E$1</formula>
    </cfRule>
  </conditionalFormatting>
  <conditionalFormatting sqref="F8:G8">
    <cfRule type="expression" dxfId="66" priority="30" stopIfTrue="1">
      <formula>$A$3&lt;$E$1</formula>
    </cfRule>
  </conditionalFormatting>
  <conditionalFormatting sqref="D8:E8">
    <cfRule type="expression" dxfId="65" priority="29" stopIfTrue="1">
      <formula>$A$3&lt;$E$1</formula>
    </cfRule>
  </conditionalFormatting>
  <conditionalFormatting sqref="C8">
    <cfRule type="expression" dxfId="64" priority="28" stopIfTrue="1">
      <formula>$A$3&lt;$E$1</formula>
    </cfRule>
  </conditionalFormatting>
  <conditionalFormatting sqref="J8">
    <cfRule type="expression" dxfId="63" priority="27" stopIfTrue="1">
      <formula>$A$3&lt;$E$1</formula>
    </cfRule>
  </conditionalFormatting>
  <conditionalFormatting sqref="H11">
    <cfRule type="expression" dxfId="62" priority="25" stopIfTrue="1">
      <formula>$A$3&lt;$E$1</formula>
    </cfRule>
  </conditionalFormatting>
  <conditionalFormatting sqref="C4">
    <cfRule type="expression" dxfId="61" priority="24" stopIfTrue="1">
      <formula>$A$3&lt;$E$1</formula>
    </cfRule>
  </conditionalFormatting>
  <conditionalFormatting sqref="C6">
    <cfRule type="expression" dxfId="60" priority="23" stopIfTrue="1">
      <formula>$A$3&lt;$E$1</formula>
    </cfRule>
  </conditionalFormatting>
  <conditionalFormatting sqref="C11">
    <cfRule type="expression" dxfId="59" priority="22" stopIfTrue="1">
      <formula>$A$3&lt;$E$1</formula>
    </cfRule>
  </conditionalFormatting>
  <conditionalFormatting sqref="F11:G11">
    <cfRule type="expression" dxfId="58" priority="21" stopIfTrue="1">
      <formula>$A$3&lt;$E$1</formula>
    </cfRule>
  </conditionalFormatting>
  <conditionalFormatting sqref="D11:E11">
    <cfRule type="expression" dxfId="57" priority="20" stopIfTrue="1">
      <formula>$A$3&lt;$E$1</formula>
    </cfRule>
  </conditionalFormatting>
  <conditionalFormatting sqref="I11">
    <cfRule type="expression" dxfId="56" priority="19" stopIfTrue="1">
      <formula>$A$3&lt;$E$1</formula>
    </cfRule>
  </conditionalFormatting>
  <conditionalFormatting sqref="J11">
    <cfRule type="expression" dxfId="55" priority="18" stopIfTrue="1">
      <formula>$A$3&lt;$E$1</formula>
    </cfRule>
  </conditionalFormatting>
  <conditionalFormatting sqref="J9">
    <cfRule type="expression" dxfId="54" priority="17" stopIfTrue="1">
      <formula>$A$3&lt;$E$1</formula>
    </cfRule>
  </conditionalFormatting>
  <conditionalFormatting sqref="I9">
    <cfRule type="expression" dxfId="53" priority="16" stopIfTrue="1">
      <formula>$A$3&lt;$E$1</formula>
    </cfRule>
  </conditionalFormatting>
  <conditionalFormatting sqref="C9">
    <cfRule type="expression" dxfId="52" priority="15" stopIfTrue="1">
      <formula>$A$3&lt;$E$1</formula>
    </cfRule>
  </conditionalFormatting>
  <conditionalFormatting sqref="F9:G9">
    <cfRule type="expression" dxfId="51" priority="14" stopIfTrue="1">
      <formula>$A$3&lt;$E$1</formula>
    </cfRule>
  </conditionalFormatting>
  <conditionalFormatting sqref="D9:E9">
    <cfRule type="expression" dxfId="50" priority="13" stopIfTrue="1">
      <formula>$A$3&lt;$E$1</formula>
    </cfRule>
  </conditionalFormatting>
  <conditionalFormatting sqref="C15:C20">
    <cfRule type="expression" dxfId="49" priority="12" stopIfTrue="1">
      <formula>$A$14&lt;$E$1</formula>
    </cfRule>
  </conditionalFormatting>
  <conditionalFormatting sqref="E15:G20">
    <cfRule type="expression" dxfId="48" priority="11" stopIfTrue="1">
      <formula>$A$14&lt;$E$1</formula>
    </cfRule>
  </conditionalFormatting>
  <conditionalFormatting sqref="J20 J18 J16">
    <cfRule type="expression" dxfId="47" priority="10" stopIfTrue="1">
      <formula>$A$14&lt;$E$1</formula>
    </cfRule>
  </conditionalFormatting>
  <conditionalFormatting sqref="I15">
    <cfRule type="expression" dxfId="46" priority="9" stopIfTrue="1">
      <formula>$A$3&lt;$E$1</formula>
    </cfRule>
  </conditionalFormatting>
  <conditionalFormatting sqref="I16">
    <cfRule type="expression" dxfId="45" priority="8" stopIfTrue="1">
      <formula>$A$3&lt;$E$1</formula>
    </cfRule>
  </conditionalFormatting>
  <conditionalFormatting sqref="J19">
    <cfRule type="expression" dxfId="44" priority="7" stopIfTrue="1">
      <formula>$A$3&lt;$E$1</formula>
    </cfRule>
  </conditionalFormatting>
  <conditionalFormatting sqref="J17">
    <cfRule type="expression" dxfId="43" priority="6" stopIfTrue="1">
      <formula>$A$3&lt;$E$1</formula>
    </cfRule>
  </conditionalFormatting>
  <conditionalFormatting sqref="J15">
    <cfRule type="expression" dxfId="42" priority="5" stopIfTrue="1">
      <formula>$A$3&lt;$E$1</formula>
    </cfRule>
  </conditionalFormatting>
  <conditionalFormatting sqref="I19">
    <cfRule type="expression" dxfId="41" priority="4" stopIfTrue="1">
      <formula>$A$3&lt;$E$1</formula>
    </cfRule>
  </conditionalFormatting>
  <conditionalFormatting sqref="I18">
    <cfRule type="expression" dxfId="40" priority="3" stopIfTrue="1">
      <formula>$A$3&lt;$E$1</formula>
    </cfRule>
  </conditionalFormatting>
  <conditionalFormatting sqref="I17">
    <cfRule type="expression" dxfId="39" priority="2" stopIfTrue="1">
      <formula>$A$3&lt;$E$1</formula>
    </cfRule>
  </conditionalFormatting>
  <conditionalFormatting sqref="I20">
    <cfRule type="expression" dxfId="38" priority="1" stopIfTrue="1">
      <formula>$A$3&lt;$E$1</formula>
    </cfRule>
  </conditionalFormatting>
  <pageMargins left="0.7" right="0.7" top="0.75" bottom="0.75" header="0.3" footer="0.3"/>
  <pageSetup paperSize="9" scale="55"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M22"/>
  <sheetViews>
    <sheetView workbookViewId="0">
      <selection activeCell="C9" sqref="C9"/>
    </sheetView>
  </sheetViews>
  <sheetFormatPr defaultColWidth="0" defaultRowHeight="15" customHeight="1" zeroHeight="1" x14ac:dyDescent="0.35"/>
  <cols>
    <col min="1" max="1" width="5.453125" customWidth="1"/>
    <col min="2" max="2" width="9.08984375" customWidth="1"/>
    <col min="3" max="3" width="102.6328125" bestFit="1" customWidth="1"/>
    <col min="4" max="4" width="9" customWidth="1"/>
    <col min="5" max="5" width="8.08984375" customWidth="1"/>
    <col min="6" max="6" width="9.36328125" bestFit="1" customWidth="1"/>
    <col min="7" max="7" width="8.08984375" customWidth="1"/>
    <col min="8" max="8" width="3.54296875" customWidth="1"/>
    <col min="9" max="9" width="30.6328125" bestFit="1"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460</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461</v>
      </c>
      <c r="D4" s="14">
        <v>8</v>
      </c>
      <c r="E4" s="15"/>
      <c r="F4" s="15" t="s">
        <v>462</v>
      </c>
      <c r="G4" s="15" t="s">
        <v>20</v>
      </c>
      <c r="H4" s="16"/>
      <c r="I4" s="41" t="s">
        <v>463</v>
      </c>
      <c r="J4" s="170" t="s">
        <v>175</v>
      </c>
      <c r="K4" s="170"/>
      <c r="L4" s="170"/>
      <c r="M4" s="170"/>
    </row>
    <row r="5" spans="1:13" ht="15.5" x14ac:dyDescent="0.35">
      <c r="A5" s="168"/>
      <c r="B5" s="13" t="s">
        <v>22</v>
      </c>
      <c r="C5" s="141" t="s">
        <v>464</v>
      </c>
      <c r="D5" s="14">
        <v>17</v>
      </c>
      <c r="E5" s="15"/>
      <c r="F5" s="15" t="s">
        <v>465</v>
      </c>
      <c r="G5" s="15" t="s">
        <v>20</v>
      </c>
      <c r="H5" s="16"/>
      <c r="I5" s="41" t="s">
        <v>466</v>
      </c>
      <c r="J5" s="170" t="s">
        <v>175</v>
      </c>
      <c r="K5" s="170"/>
      <c r="L5" s="170"/>
      <c r="M5" s="170"/>
    </row>
    <row r="6" spans="1:13" ht="15.5" x14ac:dyDescent="0.35">
      <c r="A6" s="168"/>
      <c r="B6" s="13" t="s">
        <v>25</v>
      </c>
      <c r="C6" s="141" t="s">
        <v>467</v>
      </c>
      <c r="D6" s="14">
        <v>8</v>
      </c>
      <c r="E6" s="15"/>
      <c r="F6" s="15" t="s">
        <v>462</v>
      </c>
      <c r="G6" s="15" t="s">
        <v>20</v>
      </c>
      <c r="H6" s="16"/>
      <c r="I6" s="41" t="s">
        <v>468</v>
      </c>
      <c r="J6" s="170" t="s">
        <v>175</v>
      </c>
      <c r="K6" s="170"/>
      <c r="L6" s="170"/>
      <c r="M6" s="170"/>
    </row>
    <row r="7" spans="1:13" ht="15.5" x14ac:dyDescent="0.35">
      <c r="A7" s="168"/>
      <c r="B7" s="13" t="s">
        <v>28</v>
      </c>
      <c r="C7" s="141" t="s">
        <v>469</v>
      </c>
      <c r="D7" s="14">
        <v>17</v>
      </c>
      <c r="E7" s="15"/>
      <c r="F7" s="15" t="s">
        <v>465</v>
      </c>
      <c r="G7" s="15" t="s">
        <v>20</v>
      </c>
      <c r="H7" s="16"/>
      <c r="I7" s="41" t="s">
        <v>470</v>
      </c>
      <c r="J7" s="170" t="s">
        <v>175</v>
      </c>
      <c r="K7" s="170"/>
      <c r="L7" s="170"/>
      <c r="M7" s="170"/>
    </row>
    <row r="8" spans="1:13" ht="15.5" x14ac:dyDescent="0.35">
      <c r="A8" s="168"/>
      <c r="B8" s="13" t="s">
        <v>31</v>
      </c>
      <c r="C8" s="141" t="s">
        <v>471</v>
      </c>
      <c r="D8" s="14">
        <v>8</v>
      </c>
      <c r="E8" s="15">
        <v>10</v>
      </c>
      <c r="F8" s="15" t="s">
        <v>472</v>
      </c>
      <c r="G8" s="15" t="s">
        <v>20</v>
      </c>
      <c r="H8" s="16"/>
      <c r="I8" s="41" t="s">
        <v>473</v>
      </c>
      <c r="J8" s="170" t="s">
        <v>110</v>
      </c>
      <c r="K8" s="170"/>
      <c r="L8" s="170"/>
      <c r="M8" s="170"/>
    </row>
    <row r="9" spans="1:13" ht="15.5" x14ac:dyDescent="0.35">
      <c r="A9" s="168"/>
      <c r="B9" s="13" t="s">
        <v>32</v>
      </c>
      <c r="C9" s="141" t="s">
        <v>474</v>
      </c>
      <c r="D9" s="14">
        <v>17</v>
      </c>
      <c r="E9" s="15"/>
      <c r="F9" s="15" t="s">
        <v>465</v>
      </c>
      <c r="G9" s="15" t="s">
        <v>20</v>
      </c>
      <c r="H9" s="16"/>
      <c r="I9" s="41" t="s">
        <v>475</v>
      </c>
      <c r="J9" s="170" t="s">
        <v>175</v>
      </c>
      <c r="K9" s="170"/>
      <c r="L9" s="170"/>
      <c r="M9" s="170"/>
    </row>
    <row r="10" spans="1:13" ht="15.5" x14ac:dyDescent="0.35">
      <c r="A10" s="168"/>
      <c r="B10" s="13" t="s">
        <v>34</v>
      </c>
      <c r="C10" s="141" t="s">
        <v>476</v>
      </c>
      <c r="D10" s="14">
        <v>8</v>
      </c>
      <c r="E10" s="15"/>
      <c r="F10" s="15" t="s">
        <v>462</v>
      </c>
      <c r="G10" s="15" t="s">
        <v>20</v>
      </c>
      <c r="H10" s="16"/>
      <c r="I10" s="41" t="s">
        <v>477</v>
      </c>
      <c r="J10" s="170" t="s">
        <v>175</v>
      </c>
      <c r="K10" s="170"/>
      <c r="L10" s="170"/>
      <c r="M10" s="170"/>
    </row>
    <row r="11" spans="1:13" ht="15.5" x14ac:dyDescent="0.35">
      <c r="A11" s="168"/>
      <c r="B11" s="13" t="s">
        <v>38</v>
      </c>
      <c r="C11" s="141" t="s">
        <v>478</v>
      </c>
      <c r="D11" s="14">
        <v>17</v>
      </c>
      <c r="E11" s="15">
        <v>10</v>
      </c>
      <c r="F11" s="15" t="s">
        <v>465</v>
      </c>
      <c r="G11" s="15" t="s">
        <v>20</v>
      </c>
      <c r="H11" s="16"/>
      <c r="I11" s="41" t="s">
        <v>479</v>
      </c>
      <c r="J11" s="170" t="s">
        <v>175</v>
      </c>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20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141"/>
      <c r="D15" s="29"/>
      <c r="E15" s="15"/>
      <c r="F15" s="15"/>
      <c r="G15" s="15"/>
      <c r="H15" s="16"/>
      <c r="I15" s="41"/>
      <c r="J15" s="173"/>
      <c r="K15" s="174"/>
      <c r="L15" s="174"/>
      <c r="M15" s="175"/>
    </row>
    <row r="16" spans="1:13" ht="15.5" x14ac:dyDescent="0.35">
      <c r="A16" s="168"/>
      <c r="B16" s="13" t="s">
        <v>47</v>
      </c>
      <c r="C16" s="141" t="s">
        <v>480</v>
      </c>
      <c r="D16" s="29"/>
      <c r="E16" s="15">
        <v>24</v>
      </c>
      <c r="F16" s="15" t="s">
        <v>465</v>
      </c>
      <c r="G16" s="15" t="s">
        <v>49</v>
      </c>
      <c r="H16" s="16"/>
      <c r="I16" s="41" t="s">
        <v>481</v>
      </c>
      <c r="J16" s="215" t="s">
        <v>175</v>
      </c>
      <c r="K16" s="216"/>
      <c r="L16" s="216"/>
      <c r="M16" s="217"/>
    </row>
    <row r="17" spans="1:13" ht="15.5" x14ac:dyDescent="0.35">
      <c r="A17" s="168"/>
      <c r="B17" s="13" t="s">
        <v>52</v>
      </c>
      <c r="C17" s="141"/>
      <c r="D17" s="29"/>
      <c r="E17" s="15"/>
      <c r="F17" s="15"/>
      <c r="G17" s="15"/>
      <c r="H17" s="16"/>
      <c r="I17" s="41"/>
      <c r="J17" s="173"/>
      <c r="K17" s="174"/>
      <c r="L17" s="174"/>
      <c r="M17" s="175"/>
    </row>
    <row r="18" spans="1:13" ht="15.5" x14ac:dyDescent="0.35">
      <c r="A18" s="168"/>
      <c r="B18" s="13" t="s">
        <v>55</v>
      </c>
      <c r="C18" s="141" t="s">
        <v>482</v>
      </c>
      <c r="D18" s="29"/>
      <c r="E18" s="15">
        <v>24</v>
      </c>
      <c r="F18" s="15" t="s">
        <v>465</v>
      </c>
      <c r="G18" s="15" t="s">
        <v>49</v>
      </c>
      <c r="H18" s="16"/>
      <c r="I18" s="41" t="s">
        <v>483</v>
      </c>
      <c r="J18" s="215" t="s">
        <v>175</v>
      </c>
      <c r="K18" s="216"/>
      <c r="L18" s="216"/>
      <c r="M18" s="217"/>
    </row>
    <row r="19" spans="1:13" ht="15.5" x14ac:dyDescent="0.35">
      <c r="A19" s="168"/>
      <c r="B19" s="13" t="s">
        <v>57</v>
      </c>
      <c r="C19" s="141"/>
      <c r="D19" s="29"/>
      <c r="E19" s="15"/>
      <c r="F19" s="15"/>
      <c r="G19" s="15"/>
      <c r="H19" s="16"/>
      <c r="I19" s="41"/>
      <c r="J19" s="173"/>
      <c r="K19" s="174"/>
      <c r="L19" s="174"/>
      <c r="M19" s="175"/>
    </row>
    <row r="20" spans="1:13" ht="15.5" x14ac:dyDescent="0.35">
      <c r="A20" s="168"/>
      <c r="B20" s="13" t="s">
        <v>58</v>
      </c>
      <c r="C20" s="141" t="s">
        <v>484</v>
      </c>
      <c r="D20" s="29"/>
      <c r="E20" s="15">
        <v>32</v>
      </c>
      <c r="F20" s="15" t="s">
        <v>485</v>
      </c>
      <c r="G20" s="15" t="s">
        <v>49</v>
      </c>
      <c r="H20" s="16"/>
      <c r="I20" s="41" t="s">
        <v>486</v>
      </c>
      <c r="J20" s="215" t="s">
        <v>175</v>
      </c>
      <c r="K20" s="216"/>
      <c r="L20" s="216"/>
      <c r="M20" s="217"/>
    </row>
    <row r="21" spans="1:13" ht="16" thickBot="1" x14ac:dyDescent="0.4">
      <c r="A21" s="172"/>
      <c r="B21" s="23" t="s">
        <v>41</v>
      </c>
      <c r="C21" s="27"/>
      <c r="D21" s="31"/>
      <c r="E21" s="32">
        <f>SUM(E15:E20)</f>
        <v>80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37" priority="13" stopIfTrue="1" operator="equal">
      <formula>100</formula>
    </cfRule>
    <cfRule type="cellIs" dxfId="36" priority="14" stopIfTrue="1" operator="equal">
      <formula>0</formula>
    </cfRule>
    <cfRule type="cellIs" dxfId="35" priority="15" stopIfTrue="1" operator="notEqual">
      <formula>100</formula>
    </cfRule>
  </conditionalFormatting>
  <conditionalFormatting sqref="A14:A15">
    <cfRule type="expression" dxfId="34" priority="16" stopIfTrue="1">
      <formula>$A$14=$E$1</formula>
    </cfRule>
    <cfRule type="expression" dxfId="33" priority="17" stopIfTrue="1">
      <formula>$A$14&lt;$E$1</formula>
    </cfRule>
    <cfRule type="expression" dxfId="32" priority="18" stopIfTrue="1">
      <formula>$A$14&gt;$E$1</formula>
    </cfRule>
  </conditionalFormatting>
  <conditionalFormatting sqref="B4:B11 B12:M13 B3:L3 D4:J4 D5:I11">
    <cfRule type="expression" dxfId="31" priority="19" stopIfTrue="1">
      <formula>$A$3&lt;$E$1</formula>
    </cfRule>
  </conditionalFormatting>
  <conditionalFormatting sqref="B21:M21 B16:B19 C16:H20 B14:H15 J14:M14 J15:J20">
    <cfRule type="expression" dxfId="30" priority="20" stopIfTrue="1">
      <formula>$A$14&lt;$E$1</formula>
    </cfRule>
  </conditionalFormatting>
  <conditionalFormatting sqref="J5">
    <cfRule type="expression" dxfId="29" priority="12" stopIfTrue="1">
      <formula>$A$3&lt;$E$1</formula>
    </cfRule>
  </conditionalFormatting>
  <conditionalFormatting sqref="J6">
    <cfRule type="expression" dxfId="28" priority="11" stopIfTrue="1">
      <formula>$A$3&lt;$E$1</formula>
    </cfRule>
  </conditionalFormatting>
  <conditionalFormatting sqref="J7">
    <cfRule type="expression" dxfId="27" priority="10" stopIfTrue="1">
      <formula>$A$3&lt;$E$1</formula>
    </cfRule>
  </conditionalFormatting>
  <conditionalFormatting sqref="J8">
    <cfRule type="expression" dxfId="26" priority="9" stopIfTrue="1">
      <formula>$A$3&lt;$E$1</formula>
    </cfRule>
  </conditionalFormatting>
  <conditionalFormatting sqref="J9">
    <cfRule type="expression" dxfId="25" priority="8" stopIfTrue="1">
      <formula>$A$3&lt;$E$1</formula>
    </cfRule>
  </conditionalFormatting>
  <conditionalFormatting sqref="J10">
    <cfRule type="expression" dxfId="24" priority="7" stopIfTrue="1">
      <formula>$A$3&lt;$E$1</formula>
    </cfRule>
  </conditionalFormatting>
  <conditionalFormatting sqref="J11">
    <cfRule type="expression" dxfId="23" priority="6" stopIfTrue="1">
      <formula>$A$3&lt;$E$1</formula>
    </cfRule>
  </conditionalFormatting>
  <conditionalFormatting sqref="C4:C11">
    <cfRule type="expression" dxfId="22" priority="5" stopIfTrue="1">
      <formula>$A$3&lt;$E$1</formula>
    </cfRule>
  </conditionalFormatting>
  <conditionalFormatting sqref="A3:A4">
    <cfRule type="expression" dxfId="21" priority="2" stopIfTrue="1">
      <formula>$A$3=$E$1</formula>
    </cfRule>
    <cfRule type="expression" dxfId="20" priority="3" stopIfTrue="1">
      <formula>$A$3&lt;$E$1</formula>
    </cfRule>
    <cfRule type="expression" dxfId="19" priority="4" stopIfTrue="1">
      <formula>$A$3&gt;$E$1</formula>
    </cfRule>
  </conditionalFormatting>
  <conditionalFormatting sqref="I14:I20">
    <cfRule type="expression" dxfId="18" priority="1" stopIfTrue="1">
      <formula>$A$3&lt;$E$1</formula>
    </cfRule>
  </conditionalFormatting>
  <pageMargins left="0.7" right="0.7" top="0.75" bottom="0.75" header="0.3" footer="0.3"/>
  <pageSetup paperSize="9" scale="5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M22"/>
  <sheetViews>
    <sheetView workbookViewId="0">
      <selection activeCell="J5" sqref="J5"/>
    </sheetView>
  </sheetViews>
  <sheetFormatPr defaultColWidth="0" defaultRowHeight="15" customHeight="1" zeroHeight="1" x14ac:dyDescent="0.35"/>
  <cols>
    <col min="1" max="1" width="5.453125" customWidth="1"/>
    <col min="2" max="2" width="9.08984375" customWidth="1"/>
    <col min="3" max="3" width="66.63281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487</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488</v>
      </c>
      <c r="D4" s="14">
        <v>7.5</v>
      </c>
      <c r="E4" s="15"/>
      <c r="F4" s="15" t="s">
        <v>462</v>
      </c>
      <c r="G4" s="15" t="s">
        <v>20</v>
      </c>
      <c r="H4" s="16"/>
      <c r="I4" s="41" t="s">
        <v>489</v>
      </c>
      <c r="J4" s="170" t="s">
        <v>175</v>
      </c>
      <c r="K4" s="170"/>
      <c r="L4" s="170"/>
      <c r="M4" s="170"/>
    </row>
    <row r="5" spans="1:13" ht="15.5" x14ac:dyDescent="0.35">
      <c r="A5" s="168"/>
      <c r="B5" s="13" t="s">
        <v>22</v>
      </c>
      <c r="C5" s="141" t="s">
        <v>490</v>
      </c>
      <c r="D5" s="14">
        <v>17.5</v>
      </c>
      <c r="E5" s="15">
        <v>10</v>
      </c>
      <c r="F5" s="15" t="s">
        <v>465</v>
      </c>
      <c r="G5" s="15" t="s">
        <v>20</v>
      </c>
      <c r="H5" s="16"/>
      <c r="I5" s="41" t="s">
        <v>491</v>
      </c>
      <c r="J5" s="170" t="s">
        <v>175</v>
      </c>
      <c r="K5" s="170"/>
      <c r="L5" s="170"/>
      <c r="M5" s="170"/>
    </row>
    <row r="6" spans="1:13" ht="15.5" x14ac:dyDescent="0.35">
      <c r="A6" s="168"/>
      <c r="B6" s="13" t="s">
        <v>25</v>
      </c>
      <c r="C6" s="140" t="s">
        <v>492</v>
      </c>
      <c r="D6" s="14">
        <v>7.5</v>
      </c>
      <c r="E6" s="15"/>
      <c r="F6" s="15" t="s">
        <v>462</v>
      </c>
      <c r="G6" s="15" t="s">
        <v>20</v>
      </c>
      <c r="H6" s="16"/>
      <c r="I6" s="41" t="s">
        <v>493</v>
      </c>
      <c r="J6" s="170" t="s">
        <v>175</v>
      </c>
      <c r="K6" s="170"/>
      <c r="L6" s="170"/>
      <c r="M6" s="170"/>
    </row>
    <row r="7" spans="1:13" ht="15.5" x14ac:dyDescent="0.35">
      <c r="A7" s="168"/>
      <c r="B7" s="13" t="s">
        <v>28</v>
      </c>
      <c r="C7" s="141" t="s">
        <v>494</v>
      </c>
      <c r="D7" s="14">
        <v>17.5</v>
      </c>
      <c r="E7" s="15">
        <v>10</v>
      </c>
      <c r="F7" s="15" t="s">
        <v>465</v>
      </c>
      <c r="G7" s="15" t="s">
        <v>20</v>
      </c>
      <c r="H7" s="16"/>
      <c r="I7" s="41" t="s">
        <v>395</v>
      </c>
      <c r="J7" s="170" t="s">
        <v>175</v>
      </c>
      <c r="K7" s="170"/>
      <c r="L7" s="170"/>
      <c r="M7" s="170"/>
    </row>
    <row r="8" spans="1:13" ht="15.5" x14ac:dyDescent="0.35">
      <c r="A8" s="168"/>
      <c r="B8" s="13" t="s">
        <v>31</v>
      </c>
      <c r="C8" s="141" t="s">
        <v>495</v>
      </c>
      <c r="D8" s="14">
        <v>7.5</v>
      </c>
      <c r="E8" s="15"/>
      <c r="F8" s="15" t="s">
        <v>462</v>
      </c>
      <c r="G8" s="15" t="s">
        <v>20</v>
      </c>
      <c r="H8" s="16"/>
      <c r="I8" s="41" t="s">
        <v>496</v>
      </c>
      <c r="J8" s="170" t="s">
        <v>175</v>
      </c>
      <c r="K8" s="170"/>
      <c r="L8" s="170"/>
      <c r="M8" s="170"/>
    </row>
    <row r="9" spans="1:13" ht="15.5" x14ac:dyDescent="0.35">
      <c r="A9" s="168"/>
      <c r="B9" s="13" t="s">
        <v>32</v>
      </c>
      <c r="C9" s="141" t="s">
        <v>497</v>
      </c>
      <c r="D9" s="14">
        <v>17.5</v>
      </c>
      <c r="E9" s="15">
        <v>10</v>
      </c>
      <c r="F9" s="15" t="s">
        <v>465</v>
      </c>
      <c r="G9" s="15" t="s">
        <v>20</v>
      </c>
      <c r="H9" s="16"/>
      <c r="I9" s="41" t="s">
        <v>498</v>
      </c>
      <c r="J9" s="170" t="s">
        <v>175</v>
      </c>
      <c r="K9" s="170"/>
      <c r="L9" s="170"/>
      <c r="M9" s="170"/>
    </row>
    <row r="10" spans="1:13" ht="15.5" x14ac:dyDescent="0.35">
      <c r="A10" s="168"/>
      <c r="B10" s="13" t="s">
        <v>34</v>
      </c>
      <c r="C10" s="141" t="s">
        <v>499</v>
      </c>
      <c r="D10" s="14">
        <v>7.5</v>
      </c>
      <c r="E10" s="15"/>
      <c r="F10" s="15" t="s">
        <v>462</v>
      </c>
      <c r="G10" s="15" t="s">
        <v>20</v>
      </c>
      <c r="H10" s="16"/>
      <c r="I10" s="41" t="s">
        <v>500</v>
      </c>
      <c r="J10" s="170" t="s">
        <v>175</v>
      </c>
      <c r="K10" s="170"/>
      <c r="L10" s="170"/>
      <c r="M10" s="170"/>
    </row>
    <row r="11" spans="1:13" ht="15.5" x14ac:dyDescent="0.35">
      <c r="A11" s="168"/>
      <c r="B11" s="13" t="s">
        <v>38</v>
      </c>
      <c r="C11" s="141" t="s">
        <v>501</v>
      </c>
      <c r="D11" s="14">
        <v>17.5</v>
      </c>
      <c r="E11" s="15">
        <v>10</v>
      </c>
      <c r="F11" s="15" t="s">
        <v>465</v>
      </c>
      <c r="G11" s="15" t="s">
        <v>20</v>
      </c>
      <c r="H11" s="16"/>
      <c r="I11" s="41" t="s">
        <v>502</v>
      </c>
      <c r="J11" s="170" t="s">
        <v>175</v>
      </c>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40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141"/>
      <c r="D15" s="29"/>
      <c r="E15" s="15"/>
      <c r="F15" s="15"/>
      <c r="G15" s="15"/>
      <c r="H15" s="16"/>
      <c r="I15" s="41"/>
      <c r="J15" s="219"/>
      <c r="K15" s="220"/>
      <c r="L15" s="220"/>
      <c r="M15" s="221"/>
    </row>
    <row r="16" spans="1:13" ht="15.5" x14ac:dyDescent="0.35">
      <c r="A16" s="168"/>
      <c r="B16" s="13" t="s">
        <v>47</v>
      </c>
      <c r="C16" s="141" t="s">
        <v>503</v>
      </c>
      <c r="D16" s="29"/>
      <c r="E16" s="15">
        <v>18</v>
      </c>
      <c r="F16" s="15" t="s">
        <v>465</v>
      </c>
      <c r="G16" s="15" t="s">
        <v>49</v>
      </c>
      <c r="H16" s="16"/>
      <c r="I16" s="41" t="s">
        <v>504</v>
      </c>
      <c r="J16" s="219" t="s">
        <v>175</v>
      </c>
      <c r="K16" s="220"/>
      <c r="L16" s="220"/>
      <c r="M16" s="221"/>
    </row>
    <row r="17" spans="1:13" ht="15.5" x14ac:dyDescent="0.35">
      <c r="A17" s="168"/>
      <c r="B17" s="13" t="s">
        <v>52</v>
      </c>
      <c r="C17" s="141"/>
      <c r="D17" s="29"/>
      <c r="E17" s="15"/>
      <c r="F17" s="15"/>
      <c r="G17" s="15"/>
      <c r="H17" s="16"/>
      <c r="I17" s="41"/>
      <c r="J17" s="219"/>
      <c r="K17" s="220"/>
      <c r="L17" s="220"/>
      <c r="M17" s="221"/>
    </row>
    <row r="18" spans="1:13" ht="15.5" x14ac:dyDescent="0.35">
      <c r="A18" s="168"/>
      <c r="B18" s="13" t="s">
        <v>55</v>
      </c>
      <c r="C18" s="141" t="s">
        <v>505</v>
      </c>
      <c r="D18" s="29"/>
      <c r="E18" s="15">
        <v>18</v>
      </c>
      <c r="F18" s="15" t="s">
        <v>465</v>
      </c>
      <c r="G18" s="15" t="s">
        <v>49</v>
      </c>
      <c r="H18" s="16"/>
      <c r="I18" s="41" t="s">
        <v>506</v>
      </c>
      <c r="J18" s="219" t="s">
        <v>175</v>
      </c>
      <c r="K18" s="220"/>
      <c r="L18" s="220"/>
      <c r="M18" s="221"/>
    </row>
    <row r="19" spans="1:13" ht="15.5" x14ac:dyDescent="0.35">
      <c r="A19" s="168"/>
      <c r="B19" s="13" t="s">
        <v>57</v>
      </c>
      <c r="C19" s="141"/>
      <c r="D19" s="29"/>
      <c r="E19" s="15"/>
      <c r="F19" s="15"/>
      <c r="G19" s="15"/>
      <c r="H19" s="16"/>
      <c r="I19" s="41"/>
      <c r="J19" s="219"/>
      <c r="K19" s="220"/>
      <c r="L19" s="220"/>
      <c r="M19" s="221"/>
    </row>
    <row r="20" spans="1:13" ht="15.5" x14ac:dyDescent="0.35">
      <c r="A20" s="168"/>
      <c r="B20" s="13" t="s">
        <v>58</v>
      </c>
      <c r="C20" s="141" t="s">
        <v>507</v>
      </c>
      <c r="D20" s="29"/>
      <c r="E20" s="15">
        <v>24</v>
      </c>
      <c r="F20" s="15" t="s">
        <v>485</v>
      </c>
      <c r="G20" s="15" t="s">
        <v>49</v>
      </c>
      <c r="H20" s="16"/>
      <c r="I20" s="41" t="s">
        <v>508</v>
      </c>
      <c r="J20" s="219" t="s">
        <v>175</v>
      </c>
      <c r="K20" s="220"/>
      <c r="L20" s="220"/>
      <c r="M20" s="221"/>
    </row>
    <row r="21" spans="1:13" ht="16" thickBot="1" x14ac:dyDescent="0.4">
      <c r="A21" s="172"/>
      <c r="B21" s="23" t="s">
        <v>41</v>
      </c>
      <c r="C21" s="27"/>
      <c r="D21" s="31"/>
      <c r="E21" s="32">
        <f>SUM(E15:E20)</f>
        <v>60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6:M6"/>
    <mergeCell ref="J7:M7"/>
    <mergeCell ref="J5:M5"/>
    <mergeCell ref="A15:A21"/>
    <mergeCell ref="J15:M15"/>
    <mergeCell ref="J16:M16"/>
    <mergeCell ref="J17:M17"/>
    <mergeCell ref="J18:M18"/>
    <mergeCell ref="J19:M19"/>
    <mergeCell ref="J20:M20"/>
  </mergeCells>
  <conditionalFormatting sqref="E22:G22">
    <cfRule type="cellIs" dxfId="17" priority="15" stopIfTrue="1" operator="equal">
      <formula>100</formula>
    </cfRule>
    <cfRule type="cellIs" dxfId="16" priority="16" stopIfTrue="1" operator="equal">
      <formula>0</formula>
    </cfRule>
    <cfRule type="cellIs" dxfId="15" priority="17" stopIfTrue="1" operator="notEqual">
      <formula>100</formula>
    </cfRule>
  </conditionalFormatting>
  <conditionalFormatting sqref="A14:A15">
    <cfRule type="expression" dxfId="14" priority="18" stopIfTrue="1">
      <formula>$A$14=$E$1</formula>
    </cfRule>
    <cfRule type="expression" dxfId="13" priority="19" stopIfTrue="1">
      <formula>$A$14&lt;$E$1</formula>
    </cfRule>
    <cfRule type="expression" dxfId="12" priority="20" stopIfTrue="1">
      <formula>$A$14&gt;$E$1</formula>
    </cfRule>
  </conditionalFormatting>
  <conditionalFormatting sqref="B4:B11 B12:M13 B3:L3 D4:J4 C7:C11 C5:I5 D6:I11">
    <cfRule type="expression" dxfId="11" priority="21" stopIfTrue="1">
      <formula>$A$3&lt;$E$1</formula>
    </cfRule>
  </conditionalFormatting>
  <conditionalFormatting sqref="B21:M21 B16:B19 C16:H20 B14:H15 J14:M14 J15:J20">
    <cfRule type="expression" dxfId="10" priority="22" stopIfTrue="1">
      <formula>$A$14&lt;$E$1</formula>
    </cfRule>
  </conditionalFormatting>
  <conditionalFormatting sqref="J5:J7">
    <cfRule type="expression" dxfId="9" priority="14" stopIfTrue="1">
      <formula>$A$3&lt;$E$1</formula>
    </cfRule>
  </conditionalFormatting>
  <conditionalFormatting sqref="J8">
    <cfRule type="expression" dxfId="8" priority="11" stopIfTrue="1">
      <formula>$A$3&lt;$E$1</formula>
    </cfRule>
  </conditionalFormatting>
  <conditionalFormatting sqref="J9">
    <cfRule type="expression" dxfId="7" priority="10" stopIfTrue="1">
      <formula>$A$3&lt;$E$1</formula>
    </cfRule>
  </conditionalFormatting>
  <conditionalFormatting sqref="J10">
    <cfRule type="expression" dxfId="6" priority="9" stopIfTrue="1">
      <formula>$A$3&lt;$E$1</formula>
    </cfRule>
  </conditionalFormatting>
  <conditionalFormatting sqref="J11">
    <cfRule type="expression" dxfId="5" priority="8" stopIfTrue="1">
      <formula>$A$3&lt;$E$1</formula>
    </cfRule>
  </conditionalFormatting>
  <conditionalFormatting sqref="A3:A4">
    <cfRule type="expression" dxfId="4" priority="4" stopIfTrue="1">
      <formula>$A$3=$E$1</formula>
    </cfRule>
    <cfRule type="expression" dxfId="3" priority="5" stopIfTrue="1">
      <formula>$A$3&lt;$E$1</formula>
    </cfRule>
    <cfRule type="expression" dxfId="2" priority="6" stopIfTrue="1">
      <formula>$A$3&gt;$E$1</formula>
    </cfRule>
  </conditionalFormatting>
  <conditionalFormatting sqref="I14:I20">
    <cfRule type="expression" dxfId="1" priority="3" stopIfTrue="1">
      <formula>$A$3&lt;$E$1</formula>
    </cfRule>
  </conditionalFormatting>
  <conditionalFormatting sqref="C4">
    <cfRule type="expression" dxfId="0" priority="2" stopIfTrue="1">
      <formula>$A$3&lt;$E$1</formula>
    </cfRule>
  </conditionalFormatting>
  <pageMargins left="0.7" right="0.7" top="0.75" bottom="0.75" header="0.3" footer="0.3"/>
  <pageSetup paperSize="9" scale="7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BF8EB-4F2B-4D19-A777-51A0D0FA50D6}">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2"/>
  <sheetViews>
    <sheetView tabSelected="1" workbookViewId="0">
      <selection activeCell="I11" sqref="I11"/>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52.453125" bestFit="1" customWidth="1"/>
    <col min="10" max="10" width="9.08984375" customWidth="1"/>
    <col min="11" max="11" width="10.453125" customWidth="1"/>
    <col min="12" max="12" width="9.08984375" customWidth="1"/>
    <col min="13" max="13" width="28.3632812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86</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87</v>
      </c>
      <c r="D4" s="14">
        <v>15</v>
      </c>
      <c r="E4" s="15"/>
      <c r="F4" s="15"/>
      <c r="G4" s="15"/>
      <c r="H4" s="16"/>
      <c r="I4" s="41" t="s">
        <v>88</v>
      </c>
      <c r="J4" s="173" t="s">
        <v>89</v>
      </c>
      <c r="K4" s="174"/>
      <c r="L4" s="174"/>
      <c r="M4" s="175"/>
    </row>
    <row r="5" spans="1:13" ht="15.5" x14ac:dyDescent="0.35">
      <c r="A5" s="168"/>
      <c r="B5" s="13" t="s">
        <v>22</v>
      </c>
      <c r="C5" s="141" t="s">
        <v>90</v>
      </c>
      <c r="D5" s="14">
        <v>15</v>
      </c>
      <c r="E5" s="15"/>
      <c r="F5" s="15">
        <v>60</v>
      </c>
      <c r="G5" s="15"/>
      <c r="H5" s="16"/>
      <c r="I5" s="41" t="s">
        <v>91</v>
      </c>
      <c r="J5" s="173"/>
      <c r="K5" s="174"/>
      <c r="L5" s="174"/>
      <c r="M5" s="175"/>
    </row>
    <row r="6" spans="1:13" ht="15.5" x14ac:dyDescent="0.35">
      <c r="A6" s="168"/>
      <c r="B6" s="13" t="s">
        <v>25</v>
      </c>
      <c r="C6" s="141" t="s">
        <v>92</v>
      </c>
      <c r="D6" s="14">
        <v>10</v>
      </c>
      <c r="E6" s="15"/>
      <c r="F6" s="15">
        <v>20</v>
      </c>
      <c r="G6" s="15"/>
      <c r="H6" s="16"/>
      <c r="I6" s="41" t="s">
        <v>93</v>
      </c>
      <c r="J6" s="173" t="s">
        <v>94</v>
      </c>
      <c r="K6" s="174"/>
      <c r="L6" s="174"/>
      <c r="M6" s="175"/>
    </row>
    <row r="7" spans="1:13" ht="15.5" x14ac:dyDescent="0.35">
      <c r="A7" s="168"/>
      <c r="B7" s="13" t="s">
        <v>28</v>
      </c>
      <c r="C7" s="141" t="s">
        <v>95</v>
      </c>
      <c r="D7" s="14">
        <v>20</v>
      </c>
      <c r="E7" s="15"/>
      <c r="F7" s="15">
        <v>100</v>
      </c>
      <c r="G7" s="15"/>
      <c r="H7" s="16"/>
      <c r="I7" s="41" t="s">
        <v>96</v>
      </c>
      <c r="J7" s="173"/>
      <c r="K7" s="174"/>
      <c r="L7" s="174"/>
      <c r="M7" s="175"/>
    </row>
    <row r="8" spans="1:13" ht="15.5" x14ac:dyDescent="0.35">
      <c r="A8" s="168"/>
      <c r="B8" s="13" t="s">
        <v>31</v>
      </c>
      <c r="C8" s="141"/>
      <c r="E8" s="15"/>
      <c r="F8" s="15"/>
      <c r="G8" s="15"/>
      <c r="H8" s="16"/>
      <c r="I8" s="41"/>
      <c r="J8" s="173"/>
      <c r="K8" s="174"/>
      <c r="L8" s="174"/>
      <c r="M8" s="175"/>
    </row>
    <row r="9" spans="1:13" ht="15.5" x14ac:dyDescent="0.35">
      <c r="A9" s="168"/>
      <c r="B9" s="13" t="s">
        <v>32</v>
      </c>
      <c r="C9" s="141" t="s">
        <v>101</v>
      </c>
      <c r="D9" s="14">
        <v>20</v>
      </c>
      <c r="E9" s="15">
        <v>10</v>
      </c>
      <c r="F9" s="15">
        <v>100</v>
      </c>
      <c r="G9" s="15"/>
      <c r="H9" s="16"/>
      <c r="I9" s="41" t="s">
        <v>102</v>
      </c>
      <c r="J9" s="173"/>
      <c r="K9" s="174"/>
      <c r="L9" s="174"/>
      <c r="M9" s="175"/>
    </row>
    <row r="10" spans="1:13" ht="15.5" x14ac:dyDescent="0.35">
      <c r="A10" s="168"/>
      <c r="B10" s="13" t="s">
        <v>34</v>
      </c>
      <c r="C10" s="141" t="s">
        <v>99</v>
      </c>
      <c r="D10" s="14"/>
      <c r="E10" s="15"/>
      <c r="F10" s="15"/>
      <c r="G10" s="15"/>
      <c r="H10" s="16"/>
      <c r="I10" s="41" t="s">
        <v>100</v>
      </c>
      <c r="J10" s="173" t="s">
        <v>517</v>
      </c>
      <c r="K10" s="174"/>
      <c r="L10" s="174"/>
      <c r="M10" s="175"/>
    </row>
    <row r="11" spans="1:13" ht="15.5" x14ac:dyDescent="0.35">
      <c r="A11" s="168"/>
      <c r="B11" s="13" t="s">
        <v>38</v>
      </c>
      <c r="C11" s="141" t="s">
        <v>97</v>
      </c>
      <c r="D11" s="14">
        <v>20</v>
      </c>
      <c r="E11" s="15">
        <v>10</v>
      </c>
      <c r="F11" s="15">
        <v>100</v>
      </c>
      <c r="G11" s="15"/>
      <c r="H11" s="16"/>
      <c r="I11" s="41" t="s">
        <v>98</v>
      </c>
      <c r="J11" s="173"/>
      <c r="K11" s="174"/>
      <c r="L11" s="174"/>
      <c r="M11" s="175"/>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20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141" t="s">
        <v>99</v>
      </c>
      <c r="D15" s="29"/>
      <c r="E15" s="15">
        <v>10</v>
      </c>
      <c r="F15" s="15"/>
      <c r="G15" s="15" t="s">
        <v>20</v>
      </c>
      <c r="H15" s="16"/>
      <c r="I15" s="41" t="s">
        <v>100</v>
      </c>
      <c r="J15" s="173" t="s">
        <v>103</v>
      </c>
      <c r="K15" s="174"/>
      <c r="L15" s="174"/>
      <c r="M15" s="175"/>
    </row>
    <row r="16" spans="1:13" ht="15.5" x14ac:dyDescent="0.35">
      <c r="A16" s="168"/>
      <c r="B16" s="13" t="s">
        <v>47</v>
      </c>
      <c r="C16" s="141" t="s">
        <v>104</v>
      </c>
      <c r="D16" s="29"/>
      <c r="E16" s="15">
        <v>20</v>
      </c>
      <c r="F16" s="15">
        <v>100</v>
      </c>
      <c r="G16" s="15" t="s">
        <v>49</v>
      </c>
      <c r="H16" s="16"/>
      <c r="I16" s="41" t="s">
        <v>105</v>
      </c>
      <c r="J16" s="173"/>
      <c r="K16" s="174"/>
      <c r="L16" s="174"/>
      <c r="M16" s="175"/>
    </row>
    <row r="17" spans="1:13" ht="15.5" x14ac:dyDescent="0.35">
      <c r="A17" s="168"/>
      <c r="B17" s="13" t="s">
        <v>52</v>
      </c>
      <c r="C17" s="141"/>
      <c r="D17" s="29"/>
      <c r="E17" s="15"/>
      <c r="F17" s="15"/>
      <c r="G17" s="15"/>
      <c r="H17" s="16"/>
      <c r="I17" s="41"/>
      <c r="J17" s="173"/>
      <c r="K17" s="174"/>
      <c r="L17" s="174"/>
      <c r="M17" s="175"/>
    </row>
    <row r="18" spans="1:13" ht="15.5" x14ac:dyDescent="0.35">
      <c r="A18" s="168"/>
      <c r="B18" s="13" t="s">
        <v>55</v>
      </c>
      <c r="C18" s="141" t="s">
        <v>106</v>
      </c>
      <c r="D18" s="29"/>
      <c r="E18" s="15">
        <v>20</v>
      </c>
      <c r="F18" s="15">
        <v>100</v>
      </c>
      <c r="G18" s="15" t="s">
        <v>49</v>
      </c>
      <c r="H18" s="16"/>
      <c r="I18" s="41" t="s">
        <v>107</v>
      </c>
      <c r="J18" s="173"/>
      <c r="K18" s="174"/>
      <c r="L18" s="174"/>
      <c r="M18" s="175"/>
    </row>
    <row r="19" spans="1:13" ht="15.5" x14ac:dyDescent="0.35">
      <c r="A19" s="168"/>
      <c r="B19" s="13" t="s">
        <v>57</v>
      </c>
      <c r="C19" s="141" t="s">
        <v>108</v>
      </c>
      <c r="D19" s="29"/>
      <c r="E19" s="15">
        <v>10</v>
      </c>
      <c r="F19" s="15"/>
      <c r="G19" s="15" t="s">
        <v>20</v>
      </c>
      <c r="H19" s="16"/>
      <c r="I19" s="41" t="s">
        <v>109</v>
      </c>
      <c r="J19" s="173" t="s">
        <v>110</v>
      </c>
      <c r="K19" s="174"/>
      <c r="L19" s="174"/>
      <c r="M19" s="175"/>
    </row>
    <row r="20" spans="1:13" ht="15.5" x14ac:dyDescent="0.35">
      <c r="A20" s="168"/>
      <c r="B20" s="13" t="s">
        <v>58</v>
      </c>
      <c r="C20" s="141" t="s">
        <v>111</v>
      </c>
      <c r="D20" s="29"/>
      <c r="E20" s="15">
        <v>20</v>
      </c>
      <c r="F20" s="15">
        <v>100</v>
      </c>
      <c r="G20" s="15" t="s">
        <v>49</v>
      </c>
      <c r="H20" s="16"/>
      <c r="I20" s="41" t="s">
        <v>112</v>
      </c>
      <c r="J20" s="177"/>
      <c r="K20" s="178"/>
      <c r="L20" s="178"/>
      <c r="M20" s="179"/>
    </row>
    <row r="21" spans="1:13" ht="16" thickBot="1" x14ac:dyDescent="0.4">
      <c r="A21" s="172"/>
      <c r="B21" s="23" t="s">
        <v>41</v>
      </c>
      <c r="C21" s="27"/>
      <c r="D21" s="31"/>
      <c r="E21" s="32">
        <f>SUM(E15:E20)</f>
        <v>80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538" priority="13" stopIfTrue="1" operator="equal">
      <formula>100</formula>
    </cfRule>
    <cfRule type="cellIs" dxfId="537" priority="14" stopIfTrue="1" operator="equal">
      <formula>0</formula>
    </cfRule>
    <cfRule type="cellIs" dxfId="536" priority="15" stopIfTrue="1" operator="notEqual">
      <formula>100</formula>
    </cfRule>
  </conditionalFormatting>
  <conditionalFormatting sqref="A14:A15">
    <cfRule type="expression" dxfId="535" priority="16" stopIfTrue="1">
      <formula>$A$14=$E$1</formula>
    </cfRule>
    <cfRule type="expression" dxfId="534" priority="17" stopIfTrue="1">
      <formula>$A$14&lt;$E$1</formula>
    </cfRule>
    <cfRule type="expression" dxfId="533" priority="18" stopIfTrue="1">
      <formula>$A$14&gt;$E$1</formula>
    </cfRule>
  </conditionalFormatting>
  <conditionalFormatting sqref="B4:B11 B12:M13 B3:L3 D4:J4 D5:I7 E8:I8 D9:I11">
    <cfRule type="expression" dxfId="532" priority="19" stopIfTrue="1">
      <formula>$A$3&lt;$E$1</formula>
    </cfRule>
  </conditionalFormatting>
  <conditionalFormatting sqref="B21:M21 B16:B19 C16:H20 B14:H15 J14:M14 J15:J20">
    <cfRule type="expression" dxfId="531" priority="20" stopIfTrue="1">
      <formula>$A$14&lt;$E$1</formula>
    </cfRule>
  </conditionalFormatting>
  <conditionalFormatting sqref="J5">
    <cfRule type="expression" dxfId="530" priority="12" stopIfTrue="1">
      <formula>$A$3&lt;$E$1</formula>
    </cfRule>
  </conditionalFormatting>
  <conditionalFormatting sqref="J6">
    <cfRule type="expression" dxfId="529" priority="11" stopIfTrue="1">
      <formula>$A$3&lt;$E$1</formula>
    </cfRule>
  </conditionalFormatting>
  <conditionalFormatting sqref="J7">
    <cfRule type="expression" dxfId="528" priority="10" stopIfTrue="1">
      <formula>$A$3&lt;$E$1</formula>
    </cfRule>
  </conditionalFormatting>
  <conditionalFormatting sqref="J8">
    <cfRule type="expression" dxfId="527" priority="9" stopIfTrue="1">
      <formula>$A$3&lt;$E$1</formula>
    </cfRule>
  </conditionalFormatting>
  <conditionalFormatting sqref="J9">
    <cfRule type="expression" dxfId="526" priority="8" stopIfTrue="1">
      <formula>$A$3&lt;$E$1</formula>
    </cfRule>
  </conditionalFormatting>
  <conditionalFormatting sqref="J10">
    <cfRule type="expression" dxfId="525" priority="7" stopIfTrue="1">
      <formula>$A$3&lt;$E$1</formula>
    </cfRule>
  </conditionalFormatting>
  <conditionalFormatting sqref="J11">
    <cfRule type="expression" dxfId="524" priority="6" stopIfTrue="1">
      <formula>$A$3&lt;$E$1</formula>
    </cfRule>
  </conditionalFormatting>
  <conditionalFormatting sqref="C4:C11">
    <cfRule type="expression" dxfId="523" priority="5" stopIfTrue="1">
      <formula>$A$3&lt;$E$1</formula>
    </cfRule>
  </conditionalFormatting>
  <conditionalFormatting sqref="A3:A4">
    <cfRule type="expression" dxfId="522" priority="2" stopIfTrue="1">
      <formula>$A$3=$E$1</formula>
    </cfRule>
    <cfRule type="expression" dxfId="521" priority="3" stopIfTrue="1">
      <formula>$A$3&lt;$E$1</formula>
    </cfRule>
    <cfRule type="expression" dxfId="520" priority="4" stopIfTrue="1">
      <formula>$A$3&gt;$E$1</formula>
    </cfRule>
  </conditionalFormatting>
  <conditionalFormatting sqref="I14:I20">
    <cfRule type="expression" dxfId="519" priority="1" stopIfTrue="1">
      <formula>$A$3&lt;$E$1</formula>
    </cfRule>
  </conditionalFormatting>
  <pageMargins left="0.7" right="0.7" top="0.75" bottom="0.75" header="0.3" footer="0.3"/>
  <pageSetup paperSize="9" scale="6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22"/>
  <sheetViews>
    <sheetView workbookViewId="0">
      <selection activeCell="G6" sqref="G6"/>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113</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114</v>
      </c>
      <c r="D4" s="14">
        <v>10</v>
      </c>
      <c r="E4" s="15">
        <v>10</v>
      </c>
      <c r="F4" s="15"/>
      <c r="G4" s="15"/>
      <c r="H4" s="16"/>
      <c r="I4" s="41" t="s">
        <v>115</v>
      </c>
      <c r="J4" s="170" t="s">
        <v>116</v>
      </c>
      <c r="K4" s="170"/>
      <c r="L4" s="170"/>
      <c r="M4" s="170"/>
    </row>
    <row r="5" spans="1:13" ht="15.5" x14ac:dyDescent="0.35">
      <c r="A5" s="168"/>
      <c r="B5" s="13" t="s">
        <v>22</v>
      </c>
      <c r="C5" s="141" t="s">
        <v>117</v>
      </c>
      <c r="D5" s="14">
        <v>10</v>
      </c>
      <c r="E5" s="15"/>
      <c r="F5" s="15" t="s">
        <v>118</v>
      </c>
      <c r="G5" s="15"/>
      <c r="H5" s="16"/>
      <c r="I5" s="41" t="s">
        <v>119</v>
      </c>
      <c r="J5" s="170"/>
      <c r="K5" s="170"/>
      <c r="L5" s="170"/>
      <c r="M5" s="170"/>
    </row>
    <row r="6" spans="1:13" ht="15.5" x14ac:dyDescent="0.35">
      <c r="A6" s="168"/>
      <c r="B6" s="13" t="s">
        <v>25</v>
      </c>
      <c r="C6" s="141" t="s">
        <v>120</v>
      </c>
      <c r="D6" s="14">
        <v>10</v>
      </c>
      <c r="E6" s="15"/>
      <c r="F6" s="15" t="s">
        <v>121</v>
      </c>
      <c r="G6" s="15"/>
      <c r="H6" s="16"/>
      <c r="I6" s="41" t="s">
        <v>122</v>
      </c>
      <c r="J6" s="170" t="s">
        <v>123</v>
      </c>
      <c r="K6" s="170"/>
      <c r="L6" s="170"/>
      <c r="M6" s="170"/>
    </row>
    <row r="7" spans="1:13" ht="15.5" x14ac:dyDescent="0.35">
      <c r="A7" s="168"/>
      <c r="B7" s="13" t="s">
        <v>28</v>
      </c>
      <c r="C7" s="141" t="s">
        <v>117</v>
      </c>
      <c r="D7" s="14">
        <v>20</v>
      </c>
      <c r="E7" s="15"/>
      <c r="F7" s="15" t="s">
        <v>118</v>
      </c>
      <c r="G7" s="15"/>
      <c r="H7" s="16"/>
      <c r="I7" s="41" t="s">
        <v>119</v>
      </c>
      <c r="J7" s="170"/>
      <c r="K7" s="170"/>
      <c r="L7" s="170"/>
      <c r="M7" s="170"/>
    </row>
    <row r="8" spans="1:13" ht="15.5" x14ac:dyDescent="0.35">
      <c r="A8" s="168"/>
      <c r="B8" s="13" t="s">
        <v>31</v>
      </c>
      <c r="C8" s="141" t="s">
        <v>124</v>
      </c>
      <c r="D8" s="14">
        <v>10</v>
      </c>
      <c r="E8" s="15"/>
      <c r="F8" s="15" t="s">
        <v>118</v>
      </c>
      <c r="G8" s="15"/>
      <c r="H8" s="16"/>
      <c r="I8" s="41" t="s">
        <v>125</v>
      </c>
      <c r="J8" s="170" t="s">
        <v>126</v>
      </c>
      <c r="K8" s="170"/>
      <c r="L8" s="170"/>
      <c r="M8" s="170"/>
    </row>
    <row r="9" spans="1:13" ht="15.5" x14ac:dyDescent="0.35">
      <c r="A9" s="168"/>
      <c r="B9" s="13" t="s">
        <v>32</v>
      </c>
      <c r="C9" s="141" t="s">
        <v>117</v>
      </c>
      <c r="D9" s="14">
        <v>10</v>
      </c>
      <c r="E9" s="15"/>
      <c r="F9" s="15" t="s">
        <v>118</v>
      </c>
      <c r="G9" s="15"/>
      <c r="H9" s="16"/>
      <c r="I9" s="41" t="s">
        <v>119</v>
      </c>
      <c r="J9" s="170"/>
      <c r="K9" s="170"/>
      <c r="L9" s="170"/>
      <c r="M9" s="170"/>
    </row>
    <row r="10" spans="1:13" ht="15.5" x14ac:dyDescent="0.35">
      <c r="A10" s="168"/>
      <c r="B10" s="13" t="s">
        <v>34</v>
      </c>
      <c r="C10" s="141" t="s">
        <v>127</v>
      </c>
      <c r="D10" s="14">
        <v>10</v>
      </c>
      <c r="E10" s="15">
        <v>10</v>
      </c>
      <c r="F10" s="15"/>
      <c r="G10" s="15"/>
      <c r="H10" s="16"/>
      <c r="I10" s="41" t="s">
        <v>128</v>
      </c>
      <c r="J10" s="170" t="s">
        <v>129</v>
      </c>
      <c r="K10" s="170"/>
      <c r="L10" s="170"/>
      <c r="M10" s="170"/>
    </row>
    <row r="11" spans="1:13" ht="15.5" x14ac:dyDescent="0.35">
      <c r="A11" s="168"/>
      <c r="B11" s="13" t="s">
        <v>38</v>
      </c>
      <c r="C11" s="141" t="s">
        <v>117</v>
      </c>
      <c r="D11" s="14">
        <v>20</v>
      </c>
      <c r="E11" s="15"/>
      <c r="F11" s="15" t="s">
        <v>118</v>
      </c>
      <c r="G11" s="15"/>
      <c r="H11" s="16"/>
      <c r="I11" s="41" t="s">
        <v>119</v>
      </c>
      <c r="J11" s="170"/>
      <c r="K11" s="170"/>
      <c r="L11" s="170"/>
      <c r="M11" s="170"/>
    </row>
    <row r="12" spans="1:13" ht="15.5" x14ac:dyDescent="0.35">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20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110"/>
      <c r="D15" s="111"/>
      <c r="E15" s="112"/>
      <c r="F15" s="112"/>
      <c r="G15" s="112"/>
      <c r="H15" s="113"/>
      <c r="I15" s="114"/>
      <c r="J15" s="180"/>
      <c r="K15" s="181"/>
      <c r="L15" s="181"/>
      <c r="M15" s="181"/>
    </row>
    <row r="16" spans="1:13" ht="15.5" x14ac:dyDescent="0.35">
      <c r="A16" s="168"/>
      <c r="B16" s="13" t="s">
        <v>47</v>
      </c>
      <c r="C16" s="115" t="s">
        <v>117</v>
      </c>
      <c r="D16" s="111"/>
      <c r="E16" s="112">
        <v>8</v>
      </c>
      <c r="F16" s="112">
        <v>60</v>
      </c>
      <c r="G16" s="112"/>
      <c r="H16" s="113"/>
      <c r="I16" s="114" t="s">
        <v>119</v>
      </c>
      <c r="J16" s="180" t="s">
        <v>130</v>
      </c>
      <c r="K16" s="181"/>
      <c r="L16" s="181"/>
      <c r="M16" s="181"/>
    </row>
    <row r="17" spans="1:13" ht="15.5" x14ac:dyDescent="0.35">
      <c r="A17" s="168"/>
      <c r="B17" s="13" t="s">
        <v>52</v>
      </c>
      <c r="C17" s="115" t="s">
        <v>131</v>
      </c>
      <c r="D17" s="111"/>
      <c r="E17" s="112">
        <v>18</v>
      </c>
      <c r="F17" s="112">
        <v>20</v>
      </c>
      <c r="G17" s="112" t="s">
        <v>49</v>
      </c>
      <c r="H17" s="113"/>
      <c r="I17" s="114" t="s">
        <v>122</v>
      </c>
      <c r="J17" s="180" t="s">
        <v>123</v>
      </c>
      <c r="K17" s="181"/>
      <c r="L17" s="181"/>
      <c r="M17" s="181"/>
    </row>
    <row r="18" spans="1:13" ht="15.5" x14ac:dyDescent="0.35">
      <c r="A18" s="168"/>
      <c r="B18" s="13" t="s">
        <v>55</v>
      </c>
      <c r="C18" s="115" t="s">
        <v>132</v>
      </c>
      <c r="D18" s="111"/>
      <c r="E18" s="112">
        <v>18</v>
      </c>
      <c r="F18" s="112">
        <v>60</v>
      </c>
      <c r="G18" s="112" t="s">
        <v>49</v>
      </c>
      <c r="H18" s="113"/>
      <c r="I18" s="114" t="s">
        <v>133</v>
      </c>
      <c r="J18" s="180" t="s">
        <v>134</v>
      </c>
      <c r="K18" s="181"/>
      <c r="L18" s="181"/>
      <c r="M18" s="181"/>
    </row>
    <row r="19" spans="1:13" ht="15.5" x14ac:dyDescent="0.35">
      <c r="A19" s="168"/>
      <c r="B19" s="13" t="s">
        <v>57</v>
      </c>
      <c r="C19" s="115" t="s">
        <v>135</v>
      </c>
      <c r="D19" s="111"/>
      <c r="E19" s="112">
        <v>18</v>
      </c>
      <c r="F19" s="112">
        <v>60</v>
      </c>
      <c r="G19" s="112" t="s">
        <v>49</v>
      </c>
      <c r="H19" s="113"/>
      <c r="I19" s="114" t="s">
        <v>136</v>
      </c>
      <c r="J19" s="180"/>
      <c r="K19" s="181"/>
      <c r="L19" s="181"/>
      <c r="M19" s="181"/>
    </row>
    <row r="20" spans="1:13" ht="15.5" x14ac:dyDescent="0.35">
      <c r="A20" s="168"/>
      <c r="B20" s="13" t="s">
        <v>58</v>
      </c>
      <c r="C20" s="115" t="s">
        <v>137</v>
      </c>
      <c r="D20" s="111"/>
      <c r="E20" s="112">
        <v>18</v>
      </c>
      <c r="F20" s="112">
        <v>100</v>
      </c>
      <c r="G20" s="112" t="s">
        <v>49</v>
      </c>
      <c r="H20" s="113"/>
      <c r="I20" s="114" t="s">
        <v>138</v>
      </c>
      <c r="J20" s="182"/>
      <c r="K20" s="183"/>
      <c r="L20" s="183"/>
      <c r="M20" s="183"/>
    </row>
    <row r="21" spans="1:13" ht="16" thickBot="1" x14ac:dyDescent="0.4">
      <c r="A21" s="172"/>
      <c r="B21" s="23" t="s">
        <v>41</v>
      </c>
      <c r="C21" s="27"/>
      <c r="D21" s="31"/>
      <c r="E21" s="32">
        <f>SUM(E15:E20)</f>
        <v>80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L1:M1"/>
    <mergeCell ref="A2:B2"/>
    <mergeCell ref="A4:A13"/>
    <mergeCell ref="J4:M4"/>
    <mergeCell ref="J5:M5"/>
    <mergeCell ref="J6:M6"/>
    <mergeCell ref="J7:M7"/>
    <mergeCell ref="J8:M8"/>
    <mergeCell ref="J9:M9"/>
    <mergeCell ref="J10:M10"/>
    <mergeCell ref="J11:M11"/>
    <mergeCell ref="A15:A21"/>
    <mergeCell ref="J15:M15"/>
    <mergeCell ref="J16:M16"/>
    <mergeCell ref="J17:M17"/>
    <mergeCell ref="J18:M18"/>
    <mergeCell ref="J19:M19"/>
    <mergeCell ref="J20:M20"/>
  </mergeCells>
  <conditionalFormatting sqref="E22:G22">
    <cfRule type="cellIs" dxfId="518" priority="23" stopIfTrue="1" operator="equal">
      <formula>100</formula>
    </cfRule>
    <cfRule type="cellIs" dxfId="517" priority="24" stopIfTrue="1" operator="equal">
      <formula>0</formula>
    </cfRule>
    <cfRule type="cellIs" dxfId="516" priority="25" stopIfTrue="1" operator="notEqual">
      <formula>100</formula>
    </cfRule>
  </conditionalFormatting>
  <conditionalFormatting sqref="A14:A15">
    <cfRule type="expression" dxfId="515" priority="26" stopIfTrue="1">
      <formula>$A$14=$E$1</formula>
    </cfRule>
    <cfRule type="expression" dxfId="514" priority="27" stopIfTrue="1">
      <formula>$A$14&lt;$E$1</formula>
    </cfRule>
    <cfRule type="expression" dxfId="513" priority="28" stopIfTrue="1">
      <formula>$A$14&gt;$E$1</formula>
    </cfRule>
  </conditionalFormatting>
  <conditionalFormatting sqref="B4:B11 B12:M13 B3:L3 H4:H11">
    <cfRule type="expression" dxfId="512" priority="29" stopIfTrue="1">
      <formula>$A$3&lt;$E$1</formula>
    </cfRule>
  </conditionalFormatting>
  <conditionalFormatting sqref="B21:M21 B14:H14 J14:M14 B15:B19">
    <cfRule type="expression" dxfId="511" priority="30" stopIfTrue="1">
      <formula>$A$14&lt;$E$1</formula>
    </cfRule>
  </conditionalFormatting>
  <conditionalFormatting sqref="I14">
    <cfRule type="expression" dxfId="510" priority="11" stopIfTrue="1">
      <formula>$A$3&lt;$E$1</formula>
    </cfRule>
  </conditionalFormatting>
  <conditionalFormatting sqref="D4:G11">
    <cfRule type="expression" dxfId="509" priority="10" stopIfTrue="1">
      <formula>$A$3&lt;$E$1</formula>
    </cfRule>
  </conditionalFormatting>
  <conditionalFormatting sqref="C4:C11">
    <cfRule type="expression" dxfId="508" priority="9" stopIfTrue="1">
      <formula>$A$3&lt;$E$1</formula>
    </cfRule>
  </conditionalFormatting>
  <conditionalFormatting sqref="I5:I11 I4:J4">
    <cfRule type="expression" dxfId="507" priority="8" stopIfTrue="1">
      <formula>$A$3&lt;$E$1</formula>
    </cfRule>
  </conditionalFormatting>
  <conditionalFormatting sqref="A3:A4">
    <cfRule type="expression" dxfId="506" priority="12" stopIfTrue="1">
      <formula>$A$3=$E$1</formula>
    </cfRule>
    <cfRule type="expression" dxfId="505" priority="13" stopIfTrue="1">
      <formula>$A$3&lt;$E$1</formula>
    </cfRule>
    <cfRule type="expression" dxfId="504" priority="14" stopIfTrue="1">
      <formula>$A$3&gt;$E$1</formula>
    </cfRule>
  </conditionalFormatting>
  <conditionalFormatting sqref="J5">
    <cfRule type="expression" dxfId="503" priority="7" stopIfTrue="1">
      <formula>$A$3&lt;$E$1</formula>
    </cfRule>
  </conditionalFormatting>
  <conditionalFormatting sqref="J6">
    <cfRule type="expression" dxfId="502" priority="6" stopIfTrue="1">
      <formula>$A$3&lt;$E$1</formula>
    </cfRule>
  </conditionalFormatting>
  <conditionalFormatting sqref="J7">
    <cfRule type="expression" dxfId="501" priority="5" stopIfTrue="1">
      <formula>$A$3&lt;$E$1</formula>
    </cfRule>
  </conditionalFormatting>
  <conditionalFormatting sqref="J8">
    <cfRule type="expression" dxfId="500" priority="4" stopIfTrue="1">
      <formula>$A$3&lt;$E$1</formula>
    </cfRule>
  </conditionalFormatting>
  <conditionalFormatting sqref="J9">
    <cfRule type="expression" dxfId="499" priority="3" stopIfTrue="1">
      <formula>$A$3&lt;$E$1</formula>
    </cfRule>
  </conditionalFormatting>
  <conditionalFormatting sqref="J10">
    <cfRule type="expression" dxfId="498" priority="2" stopIfTrue="1">
      <formula>$A$3&lt;$E$1</formula>
    </cfRule>
  </conditionalFormatting>
  <conditionalFormatting sqref="J11">
    <cfRule type="expression" dxfId="497" priority="1" stopIfTrue="1">
      <formula>$A$3&lt;$E$1</formula>
    </cfRule>
  </conditionalFormatting>
  <pageMargins left="0.7" right="0.7" top="0.75" bottom="0.75" header="0.3" footer="0.3"/>
  <pageSetup paperSize="9" scale="7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XFC22"/>
  <sheetViews>
    <sheetView workbookViewId="0">
      <selection activeCell="G6" sqref="G6"/>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94.6328125" customWidth="1"/>
    <col min="14" max="16383" width="9.08984375" hidden="1"/>
    <col min="16384" max="16384" width="19.453125" customWidth="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139</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140</v>
      </c>
      <c r="D4" s="14">
        <v>10</v>
      </c>
      <c r="E4" s="14">
        <v>10</v>
      </c>
      <c r="F4" s="15"/>
      <c r="G4" s="15" t="s">
        <v>20</v>
      </c>
      <c r="H4" s="16"/>
      <c r="I4" s="41" t="s">
        <v>27</v>
      </c>
      <c r="J4" s="185" t="s">
        <v>141</v>
      </c>
      <c r="K4" s="170"/>
      <c r="L4" s="170"/>
      <c r="M4" s="170"/>
    </row>
    <row r="5" spans="1:13" ht="15.5" x14ac:dyDescent="0.35">
      <c r="A5" s="168"/>
      <c r="B5" s="13" t="s">
        <v>22</v>
      </c>
      <c r="C5" s="141" t="s">
        <v>142</v>
      </c>
      <c r="D5" s="14">
        <v>10</v>
      </c>
      <c r="E5" s="14">
        <v>10</v>
      </c>
      <c r="F5" s="15"/>
      <c r="G5" s="15" t="s">
        <v>143</v>
      </c>
      <c r="H5" s="16"/>
      <c r="I5" s="41" t="s">
        <v>21</v>
      </c>
      <c r="J5" s="184" t="s">
        <v>144</v>
      </c>
      <c r="K5" s="184"/>
      <c r="L5" s="184"/>
      <c r="M5" s="184"/>
    </row>
    <row r="6" spans="1:13" ht="15.5" x14ac:dyDescent="0.35">
      <c r="A6" s="168"/>
      <c r="B6" s="13" t="s">
        <v>25</v>
      </c>
      <c r="C6" s="141" t="s">
        <v>145</v>
      </c>
      <c r="D6" s="14">
        <v>10</v>
      </c>
      <c r="E6" s="14">
        <v>10</v>
      </c>
      <c r="F6" s="15"/>
      <c r="G6" s="15" t="s">
        <v>143</v>
      </c>
      <c r="H6" s="16"/>
      <c r="I6" s="41" t="s">
        <v>21</v>
      </c>
      <c r="J6" s="170" t="s">
        <v>146</v>
      </c>
      <c r="K6" s="170"/>
      <c r="L6" s="170"/>
      <c r="M6" s="170"/>
    </row>
    <row r="7" spans="1:13" ht="15.5" x14ac:dyDescent="0.35">
      <c r="A7" s="168"/>
      <c r="B7" s="13" t="s">
        <v>28</v>
      </c>
      <c r="C7" s="141" t="s">
        <v>147</v>
      </c>
      <c r="D7" s="14">
        <v>10</v>
      </c>
      <c r="E7" s="14">
        <v>10</v>
      </c>
      <c r="F7" s="15"/>
      <c r="G7" s="15" t="s">
        <v>143</v>
      </c>
      <c r="H7" s="16"/>
      <c r="I7" s="41" t="s">
        <v>21</v>
      </c>
      <c r="J7" s="170"/>
      <c r="K7" s="170"/>
      <c r="L7" s="170"/>
      <c r="M7" s="170"/>
    </row>
    <row r="8" spans="1:13" ht="15.5" x14ac:dyDescent="0.35">
      <c r="A8" s="168"/>
      <c r="B8" s="13" t="s">
        <v>31</v>
      </c>
      <c r="C8" s="141" t="s">
        <v>148</v>
      </c>
      <c r="D8" s="14">
        <v>40</v>
      </c>
      <c r="E8" s="14">
        <v>40</v>
      </c>
      <c r="F8" s="15"/>
      <c r="G8" s="15" t="s">
        <v>143</v>
      </c>
      <c r="H8" s="16"/>
      <c r="I8" s="41" t="s">
        <v>30</v>
      </c>
      <c r="J8" s="170" t="s">
        <v>149</v>
      </c>
      <c r="K8" s="170"/>
      <c r="L8" s="170"/>
      <c r="M8" s="170"/>
    </row>
    <row r="9" spans="1:13" ht="15.5" x14ac:dyDescent="0.35">
      <c r="A9" s="168"/>
      <c r="B9" s="13" t="s">
        <v>32</v>
      </c>
      <c r="C9" s="141"/>
      <c r="D9" s="14"/>
      <c r="E9" s="14"/>
      <c r="F9" s="15"/>
      <c r="G9" s="15"/>
      <c r="H9" s="16"/>
      <c r="I9" s="41"/>
      <c r="J9" s="170"/>
      <c r="K9" s="170"/>
      <c r="L9" s="170"/>
      <c r="M9" s="170"/>
    </row>
    <row r="10" spans="1:13" ht="15.5" x14ac:dyDescent="0.35">
      <c r="A10" s="168"/>
      <c r="B10" s="13" t="s">
        <v>34</v>
      </c>
      <c r="C10" s="141" t="s">
        <v>150</v>
      </c>
      <c r="D10" s="14">
        <v>20</v>
      </c>
      <c r="E10" s="14">
        <v>20</v>
      </c>
      <c r="F10" s="15"/>
      <c r="G10" s="15" t="s">
        <v>143</v>
      </c>
      <c r="H10" s="16"/>
      <c r="I10" s="41" t="s">
        <v>151</v>
      </c>
      <c r="J10" s="170" t="s">
        <v>152</v>
      </c>
      <c r="K10" s="170"/>
      <c r="L10" s="170"/>
      <c r="M10" s="170"/>
    </row>
    <row r="11" spans="1:13" ht="15.5" x14ac:dyDescent="0.35">
      <c r="A11" s="168"/>
      <c r="B11" s="13" t="s">
        <v>38</v>
      </c>
      <c r="C11" s="141"/>
      <c r="D11" s="14"/>
      <c r="E11" s="15"/>
      <c r="F11" s="15"/>
      <c r="G11" s="15"/>
      <c r="H11" s="16"/>
      <c r="I11" s="41"/>
      <c r="J11" s="184" t="s">
        <v>153</v>
      </c>
      <c r="K11" s="184"/>
      <c r="L11" s="184"/>
      <c r="M11" s="184"/>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100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30"/>
      <c r="D15" s="29"/>
      <c r="E15" s="15"/>
      <c r="F15" s="15"/>
      <c r="G15" s="15"/>
      <c r="H15" s="16"/>
      <c r="I15" s="41"/>
      <c r="J15" s="173"/>
      <c r="K15" s="174"/>
      <c r="L15" s="174"/>
      <c r="M15" s="175"/>
    </row>
    <row r="16" spans="1:13" ht="15.5" x14ac:dyDescent="0.35">
      <c r="A16" s="168"/>
      <c r="B16" s="13" t="s">
        <v>47</v>
      </c>
      <c r="C16" s="30"/>
      <c r="D16" s="29"/>
      <c r="E16" s="15"/>
      <c r="F16" s="15"/>
      <c r="G16" s="15"/>
      <c r="H16" s="16"/>
      <c r="I16" s="41"/>
      <c r="J16" s="173"/>
      <c r="K16" s="174"/>
      <c r="L16" s="174"/>
      <c r="M16" s="175"/>
    </row>
    <row r="17" spans="1:13" ht="15.5" x14ac:dyDescent="0.35">
      <c r="A17" s="168"/>
      <c r="B17" s="13" t="s">
        <v>52</v>
      </c>
      <c r="C17" s="30"/>
      <c r="D17" s="29"/>
      <c r="E17" s="15"/>
      <c r="F17" s="15"/>
      <c r="G17" s="15"/>
      <c r="H17" s="16"/>
      <c r="I17" s="41"/>
      <c r="J17" s="173"/>
      <c r="K17" s="174"/>
      <c r="L17" s="174"/>
      <c r="M17" s="175"/>
    </row>
    <row r="18" spans="1:13" ht="15.5" x14ac:dyDescent="0.35">
      <c r="A18" s="168"/>
      <c r="B18" s="13" t="s">
        <v>55</v>
      </c>
      <c r="C18" s="30"/>
      <c r="D18" s="29"/>
      <c r="E18" s="15"/>
      <c r="F18" s="15"/>
      <c r="G18" s="15"/>
      <c r="H18" s="16"/>
      <c r="I18" s="41"/>
      <c r="J18" s="173"/>
      <c r="K18" s="174"/>
      <c r="L18" s="174"/>
      <c r="M18" s="175"/>
    </row>
    <row r="19" spans="1:13" ht="15.5" x14ac:dyDescent="0.35">
      <c r="A19" s="168"/>
      <c r="B19" s="13" t="s">
        <v>57</v>
      </c>
      <c r="C19" s="30"/>
      <c r="D19" s="29"/>
      <c r="E19" s="15"/>
      <c r="F19" s="15"/>
      <c r="G19" s="15"/>
      <c r="H19" s="16"/>
      <c r="I19" s="41"/>
      <c r="J19" s="173"/>
      <c r="K19" s="174"/>
      <c r="L19" s="174"/>
      <c r="M19" s="175"/>
    </row>
    <row r="20" spans="1:13" ht="15.5" x14ac:dyDescent="0.35">
      <c r="A20" s="168"/>
      <c r="B20" s="13" t="s">
        <v>58</v>
      </c>
      <c r="C20" s="30"/>
      <c r="D20" s="29"/>
      <c r="E20" s="15"/>
      <c r="F20" s="15"/>
      <c r="G20" s="15"/>
      <c r="H20" s="16"/>
      <c r="I20" s="41"/>
      <c r="J20" s="177"/>
      <c r="K20" s="178"/>
      <c r="L20" s="178"/>
      <c r="M20" s="179"/>
    </row>
    <row r="21" spans="1:13" ht="16" thickBot="1" x14ac:dyDescent="0.4">
      <c r="A21" s="172"/>
      <c r="B21" s="23" t="s">
        <v>41</v>
      </c>
      <c r="C21" s="27"/>
      <c r="D21" s="31"/>
      <c r="E21" s="32">
        <f>SUM(E15:E20)</f>
        <v>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496" priority="21" stopIfTrue="1" operator="equal">
      <formula>100</formula>
    </cfRule>
    <cfRule type="cellIs" dxfId="495" priority="22" stopIfTrue="1" operator="equal">
      <formula>0</formula>
    </cfRule>
    <cfRule type="cellIs" dxfId="494" priority="23" stopIfTrue="1" operator="notEqual">
      <formula>100</formula>
    </cfRule>
  </conditionalFormatting>
  <conditionalFormatting sqref="A14:A15">
    <cfRule type="expression" dxfId="493" priority="24" stopIfTrue="1">
      <formula>$A$14=$E$1</formula>
    </cfRule>
    <cfRule type="expression" dxfId="492" priority="25" stopIfTrue="1">
      <formula>$A$14&lt;$E$1</formula>
    </cfRule>
    <cfRule type="expression" dxfId="491" priority="26" stopIfTrue="1">
      <formula>$A$14&gt;$E$1</formula>
    </cfRule>
  </conditionalFormatting>
  <conditionalFormatting sqref="B4:B11 B12:M13 B3:L3 D11:I11 D4:D9 F4:I9">
    <cfRule type="expression" dxfId="490" priority="27" stopIfTrue="1">
      <formula>$A$3&lt;$E$1</formula>
    </cfRule>
  </conditionalFormatting>
  <conditionalFormatting sqref="B21:M21 B16:B19 C16:H20 B14:H15 J14:M14 J15:J20">
    <cfRule type="expression" dxfId="489" priority="28" stopIfTrue="1">
      <formula>$A$14&lt;$E$1</formula>
    </cfRule>
  </conditionalFormatting>
  <conditionalFormatting sqref="C4:C9 C11">
    <cfRule type="expression" dxfId="488" priority="13" stopIfTrue="1">
      <formula>$A$3&lt;$E$1</formula>
    </cfRule>
  </conditionalFormatting>
  <conditionalFormatting sqref="A3:A4">
    <cfRule type="expression" dxfId="487" priority="10" stopIfTrue="1">
      <formula>$A$3=$E$1</formula>
    </cfRule>
    <cfRule type="expression" dxfId="486" priority="11" stopIfTrue="1">
      <formula>$A$3&lt;$E$1</formula>
    </cfRule>
    <cfRule type="expression" dxfId="485" priority="12" stopIfTrue="1">
      <formula>$A$3&gt;$E$1</formula>
    </cfRule>
  </conditionalFormatting>
  <conditionalFormatting sqref="I14:I20">
    <cfRule type="expression" dxfId="484" priority="9" stopIfTrue="1">
      <formula>$A$3&lt;$E$1</formula>
    </cfRule>
  </conditionalFormatting>
  <conditionalFormatting sqref="E4:E9">
    <cfRule type="expression" dxfId="483" priority="8" stopIfTrue="1">
      <formula>$A$3&lt;$E$1</formula>
    </cfRule>
  </conditionalFormatting>
  <conditionalFormatting sqref="J6:J9 J11">
    <cfRule type="expression" dxfId="482" priority="6" stopIfTrue="1">
      <formula>$A$3&lt;$D$1</formula>
    </cfRule>
  </conditionalFormatting>
  <conditionalFormatting sqref="J4:J5">
    <cfRule type="expression" dxfId="481" priority="5" stopIfTrue="1">
      <formula>$A$14&lt;$D$1</formula>
    </cfRule>
  </conditionalFormatting>
  <conditionalFormatting sqref="D10 F10:I10">
    <cfRule type="expression" dxfId="480" priority="4" stopIfTrue="1">
      <formula>$A$3&lt;$E$1</formula>
    </cfRule>
  </conditionalFormatting>
  <conditionalFormatting sqref="C10">
    <cfRule type="expression" dxfId="479" priority="3" stopIfTrue="1">
      <formula>$A$3&lt;$E$1</formula>
    </cfRule>
  </conditionalFormatting>
  <conditionalFormatting sqref="E10">
    <cfRule type="expression" dxfId="478" priority="2" stopIfTrue="1">
      <formula>$A$3&lt;$E$1</formula>
    </cfRule>
  </conditionalFormatting>
  <conditionalFormatting sqref="J10">
    <cfRule type="expression" dxfId="477" priority="1" stopIfTrue="1">
      <formula>$A$3&lt;$D$1</formula>
    </cfRule>
  </conditionalFormatting>
  <pageMargins left="0.7" right="0.7" top="0.75" bottom="0.75" header="0.3" footer="0.3"/>
  <pageSetup paperSize="9" scale="5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22"/>
  <sheetViews>
    <sheetView workbookViewId="0">
      <selection activeCell="G6" sqref="G6"/>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154</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155</v>
      </c>
      <c r="D4" s="14">
        <v>12</v>
      </c>
      <c r="E4" s="15"/>
      <c r="F4" s="15" t="s">
        <v>156</v>
      </c>
      <c r="G4" s="15" t="s">
        <v>20</v>
      </c>
      <c r="H4" s="16"/>
      <c r="I4" s="41"/>
      <c r="J4" s="170"/>
      <c r="K4" s="170"/>
      <c r="L4" s="170"/>
      <c r="M4" s="170"/>
    </row>
    <row r="5" spans="1:13" ht="15.5" x14ac:dyDescent="0.35">
      <c r="A5" s="168"/>
      <c r="B5" s="13" t="s">
        <v>22</v>
      </c>
      <c r="C5" s="141" t="s">
        <v>157</v>
      </c>
      <c r="D5" s="14">
        <v>14</v>
      </c>
      <c r="E5" s="15"/>
      <c r="F5" s="15" t="s">
        <v>156</v>
      </c>
      <c r="G5" s="15" t="s">
        <v>20</v>
      </c>
      <c r="H5" s="16"/>
      <c r="I5" s="41"/>
      <c r="J5" s="170" t="s">
        <v>158</v>
      </c>
      <c r="K5" s="170"/>
      <c r="L5" s="170"/>
      <c r="M5" s="170"/>
    </row>
    <row r="6" spans="1:13" ht="15.5" x14ac:dyDescent="0.35">
      <c r="A6" s="168"/>
      <c r="B6" s="13" t="s">
        <v>25</v>
      </c>
      <c r="C6" s="141" t="s">
        <v>159</v>
      </c>
      <c r="D6" s="14">
        <v>10</v>
      </c>
      <c r="E6" s="15"/>
      <c r="F6" s="15" t="s">
        <v>160</v>
      </c>
      <c r="G6" s="15" t="s">
        <v>49</v>
      </c>
      <c r="H6" s="16"/>
      <c r="I6" s="41"/>
      <c r="J6" s="170"/>
      <c r="K6" s="170"/>
      <c r="L6" s="170"/>
      <c r="M6" s="170"/>
    </row>
    <row r="7" spans="1:13" ht="15.5" x14ac:dyDescent="0.35">
      <c r="A7" s="168"/>
      <c r="B7" s="13" t="s">
        <v>28</v>
      </c>
      <c r="C7" s="141" t="s">
        <v>161</v>
      </c>
      <c r="D7" s="14">
        <v>10</v>
      </c>
      <c r="E7" s="15"/>
      <c r="F7" s="15" t="s">
        <v>156</v>
      </c>
      <c r="G7" s="15" t="s">
        <v>20</v>
      </c>
      <c r="H7" s="16"/>
      <c r="I7" s="41"/>
      <c r="J7" s="170" t="s">
        <v>162</v>
      </c>
      <c r="K7" s="170"/>
      <c r="L7" s="170"/>
      <c r="M7" s="170"/>
    </row>
    <row r="8" spans="1:13" ht="15.5" x14ac:dyDescent="0.35">
      <c r="A8" s="168"/>
      <c r="B8" s="13" t="s">
        <v>31</v>
      </c>
      <c r="C8" s="141" t="s">
        <v>163</v>
      </c>
      <c r="D8" s="14">
        <v>10</v>
      </c>
      <c r="E8" s="15"/>
      <c r="F8" s="15" t="s">
        <v>164</v>
      </c>
      <c r="G8" s="15" t="s">
        <v>49</v>
      </c>
      <c r="H8" s="16"/>
      <c r="I8" s="41"/>
      <c r="J8" s="170" t="s">
        <v>165</v>
      </c>
      <c r="K8" s="170"/>
      <c r="L8" s="170"/>
      <c r="M8" s="170"/>
    </row>
    <row r="9" spans="1:13" ht="15.5" x14ac:dyDescent="0.35">
      <c r="A9" s="168"/>
      <c r="B9" s="13" t="s">
        <v>32</v>
      </c>
      <c r="C9" s="141" t="s">
        <v>166</v>
      </c>
      <c r="D9" s="14">
        <v>14</v>
      </c>
      <c r="E9" s="15"/>
      <c r="F9" s="15" t="s">
        <v>167</v>
      </c>
      <c r="G9" s="15" t="s">
        <v>20</v>
      </c>
      <c r="H9" s="16"/>
      <c r="I9" s="41"/>
      <c r="J9" s="170" t="s">
        <v>168</v>
      </c>
      <c r="K9" s="170"/>
      <c r="L9" s="170"/>
      <c r="M9" s="170"/>
    </row>
    <row r="10" spans="1:13" ht="15.5" x14ac:dyDescent="0.35">
      <c r="A10" s="168"/>
      <c r="B10" s="13" t="s">
        <v>34</v>
      </c>
      <c r="C10" s="141" t="s">
        <v>169</v>
      </c>
      <c r="D10" s="14">
        <v>10</v>
      </c>
      <c r="E10" s="15"/>
      <c r="F10" s="15" t="s">
        <v>156</v>
      </c>
      <c r="G10" s="15" t="s">
        <v>49</v>
      </c>
      <c r="H10" s="16"/>
      <c r="I10" s="41"/>
      <c r="J10" s="170" t="s">
        <v>165</v>
      </c>
      <c r="K10" s="170"/>
      <c r="L10" s="170"/>
      <c r="M10" s="170"/>
    </row>
    <row r="11" spans="1:13" ht="15.5" x14ac:dyDescent="0.35">
      <c r="A11" s="168"/>
      <c r="B11" s="13" t="s">
        <v>38</v>
      </c>
      <c r="C11" s="141" t="s">
        <v>170</v>
      </c>
      <c r="D11" s="14">
        <v>20</v>
      </c>
      <c r="E11" s="15"/>
      <c r="F11" s="15" t="s">
        <v>156</v>
      </c>
      <c r="G11" s="15" t="s">
        <v>20</v>
      </c>
      <c r="H11" s="16"/>
      <c r="I11" s="41"/>
      <c r="J11" s="170" t="s">
        <v>165</v>
      </c>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141" t="s">
        <v>171</v>
      </c>
      <c r="D15" s="29"/>
      <c r="E15" s="15">
        <v>10</v>
      </c>
      <c r="F15" s="15" t="s">
        <v>160</v>
      </c>
      <c r="G15" s="15" t="s">
        <v>20</v>
      </c>
      <c r="H15" s="16"/>
      <c r="I15" s="41" t="s">
        <v>172</v>
      </c>
      <c r="J15" s="173" t="s">
        <v>173</v>
      </c>
      <c r="K15" s="174"/>
      <c r="L15" s="174"/>
      <c r="M15" s="175"/>
    </row>
    <row r="16" spans="1:13" ht="15.5" x14ac:dyDescent="0.35">
      <c r="A16" s="168"/>
      <c r="B16" s="13" t="s">
        <v>47</v>
      </c>
      <c r="C16" s="141" t="s">
        <v>174</v>
      </c>
      <c r="D16" s="29"/>
      <c r="E16" s="15">
        <v>15</v>
      </c>
      <c r="F16" s="15" t="s">
        <v>156</v>
      </c>
      <c r="G16" s="15" t="s">
        <v>49</v>
      </c>
      <c r="H16" s="16"/>
      <c r="I16" s="41" t="s">
        <v>50</v>
      </c>
      <c r="J16" s="173" t="s">
        <v>175</v>
      </c>
      <c r="K16" s="174"/>
      <c r="L16" s="174"/>
      <c r="M16" s="175"/>
    </row>
    <row r="17" spans="1:13" ht="15.5" x14ac:dyDescent="0.35">
      <c r="A17" s="168"/>
      <c r="B17" s="13" t="s">
        <v>52</v>
      </c>
      <c r="C17" s="141" t="s">
        <v>176</v>
      </c>
      <c r="D17" s="29"/>
      <c r="E17" s="15">
        <v>20</v>
      </c>
      <c r="F17" s="15" t="s">
        <v>156</v>
      </c>
      <c r="G17" s="15" t="s">
        <v>49</v>
      </c>
      <c r="H17" s="16"/>
      <c r="I17" s="41" t="s">
        <v>21</v>
      </c>
      <c r="J17" s="173" t="s">
        <v>175</v>
      </c>
      <c r="K17" s="174"/>
      <c r="L17" s="174"/>
      <c r="M17" s="175"/>
    </row>
    <row r="18" spans="1:13" ht="15.5" x14ac:dyDescent="0.35">
      <c r="A18" s="168"/>
      <c r="B18" s="13" t="s">
        <v>55</v>
      </c>
      <c r="C18" s="141" t="s">
        <v>177</v>
      </c>
      <c r="D18" s="29"/>
      <c r="E18" s="15">
        <v>25</v>
      </c>
      <c r="F18" s="15" t="s">
        <v>167</v>
      </c>
      <c r="G18" s="15" t="s">
        <v>49</v>
      </c>
      <c r="H18" s="16"/>
      <c r="I18" s="41" t="s">
        <v>178</v>
      </c>
      <c r="J18" s="173" t="s">
        <v>179</v>
      </c>
      <c r="K18" s="174"/>
      <c r="L18" s="174"/>
      <c r="M18" s="175"/>
    </row>
    <row r="19" spans="1:13" ht="15.5" x14ac:dyDescent="0.35">
      <c r="A19" s="168"/>
      <c r="B19" s="13" t="s">
        <v>57</v>
      </c>
      <c r="C19" s="141" t="s">
        <v>180</v>
      </c>
      <c r="D19" s="29"/>
      <c r="E19" s="15">
        <v>10</v>
      </c>
      <c r="F19" s="15" t="s">
        <v>160</v>
      </c>
      <c r="G19" s="15" t="s">
        <v>20</v>
      </c>
      <c r="H19" s="16"/>
      <c r="I19" s="41" t="s">
        <v>172</v>
      </c>
      <c r="J19" s="173" t="s">
        <v>175</v>
      </c>
      <c r="K19" s="174"/>
      <c r="L19" s="174"/>
      <c r="M19" s="175"/>
    </row>
    <row r="20" spans="1:13" ht="15.5" x14ac:dyDescent="0.35">
      <c r="A20" s="168"/>
      <c r="B20" s="13" t="s">
        <v>58</v>
      </c>
      <c r="C20" s="141" t="s">
        <v>137</v>
      </c>
      <c r="D20" s="29"/>
      <c r="E20" s="15">
        <v>20</v>
      </c>
      <c r="F20" s="15" t="s">
        <v>181</v>
      </c>
      <c r="G20" s="15" t="s">
        <v>49</v>
      </c>
      <c r="H20" s="16"/>
      <c r="I20" s="41" t="s">
        <v>151</v>
      </c>
      <c r="J20" s="177" t="s">
        <v>182</v>
      </c>
      <c r="K20" s="178"/>
      <c r="L20" s="178"/>
      <c r="M20" s="179"/>
    </row>
    <row r="21" spans="1:13" ht="16" thickBot="1" x14ac:dyDescent="0.4">
      <c r="A21" s="172"/>
      <c r="B21" s="23" t="s">
        <v>41</v>
      </c>
      <c r="C21" s="27"/>
      <c r="D21" s="31"/>
      <c r="E21" s="32">
        <f>SUM(E15:E20)</f>
        <v>100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476" priority="14" stopIfTrue="1" operator="equal">
      <formula>100</formula>
    </cfRule>
    <cfRule type="cellIs" dxfId="475" priority="15" stopIfTrue="1" operator="equal">
      <formula>0</formula>
    </cfRule>
    <cfRule type="cellIs" dxfId="474" priority="16" stopIfTrue="1" operator="notEqual">
      <formula>100</formula>
    </cfRule>
  </conditionalFormatting>
  <conditionalFormatting sqref="A14:A15">
    <cfRule type="expression" dxfId="473" priority="17" stopIfTrue="1">
      <formula>$A$14=$E$1</formula>
    </cfRule>
    <cfRule type="expression" dxfId="472" priority="18" stopIfTrue="1">
      <formula>$A$14&lt;$E$1</formula>
    </cfRule>
    <cfRule type="expression" dxfId="471" priority="19" stopIfTrue="1">
      <formula>$A$14&gt;$E$1</formula>
    </cfRule>
  </conditionalFormatting>
  <conditionalFormatting sqref="B4:B11 B12:M13 B3:L3 D5:I11 D4:J4">
    <cfRule type="expression" dxfId="470" priority="20" stopIfTrue="1">
      <formula>$A$3&lt;$E$1</formula>
    </cfRule>
  </conditionalFormatting>
  <conditionalFormatting sqref="B21:M21 B16:B19 C16:H20 B14:H15 J14:M14 J15:J20">
    <cfRule type="expression" dxfId="469" priority="21" stopIfTrue="1">
      <formula>$A$14&lt;$E$1</formula>
    </cfRule>
  </conditionalFormatting>
  <conditionalFormatting sqref="J5">
    <cfRule type="expression" dxfId="468" priority="13" stopIfTrue="1">
      <formula>$A$3&lt;$E$1</formula>
    </cfRule>
  </conditionalFormatting>
  <conditionalFormatting sqref="J6">
    <cfRule type="expression" dxfId="467" priority="12" stopIfTrue="1">
      <formula>$A$3&lt;$E$1</formula>
    </cfRule>
  </conditionalFormatting>
  <conditionalFormatting sqref="J7">
    <cfRule type="expression" dxfId="466" priority="11" stopIfTrue="1">
      <formula>$A$3&lt;$E$1</formula>
    </cfRule>
  </conditionalFormatting>
  <conditionalFormatting sqref="J8">
    <cfRule type="expression" dxfId="465" priority="10" stopIfTrue="1">
      <formula>$A$3&lt;$E$1</formula>
    </cfRule>
  </conditionalFormatting>
  <conditionalFormatting sqref="J9">
    <cfRule type="expression" dxfId="464" priority="9" stopIfTrue="1">
      <formula>$A$3&lt;$E$1</formula>
    </cfRule>
  </conditionalFormatting>
  <conditionalFormatting sqref="J10">
    <cfRule type="expression" dxfId="463" priority="8" stopIfTrue="1">
      <formula>$A$3&lt;$E$1</formula>
    </cfRule>
  </conditionalFormatting>
  <conditionalFormatting sqref="J11">
    <cfRule type="expression" dxfId="462" priority="7" stopIfTrue="1">
      <formula>$A$3&lt;$E$1</formula>
    </cfRule>
  </conditionalFormatting>
  <conditionalFormatting sqref="C4:C11">
    <cfRule type="expression" dxfId="461" priority="6" stopIfTrue="1">
      <formula>$A$3&lt;$E$1</formula>
    </cfRule>
  </conditionalFormatting>
  <conditionalFormatting sqref="A3:A4">
    <cfRule type="expression" dxfId="460" priority="3" stopIfTrue="1">
      <formula>$A$3=$E$1</formula>
    </cfRule>
    <cfRule type="expression" dxfId="459" priority="4" stopIfTrue="1">
      <formula>$A$3&lt;$E$1</formula>
    </cfRule>
    <cfRule type="expression" dxfId="458" priority="5" stopIfTrue="1">
      <formula>$A$3&gt;$E$1</formula>
    </cfRule>
  </conditionalFormatting>
  <conditionalFormatting sqref="I14">
    <cfRule type="expression" dxfId="457" priority="2" stopIfTrue="1">
      <formula>$A$3&lt;$E$1</formula>
    </cfRule>
  </conditionalFormatting>
  <conditionalFormatting sqref="I15:I20">
    <cfRule type="expression" dxfId="456" priority="1" stopIfTrue="1">
      <formula>$A$3&lt;$E$1</formula>
    </cfRule>
  </conditionalFormatting>
  <pageMargins left="0.7" right="0.7" top="0.75" bottom="0.75" header="0.3" footer="0.3"/>
  <pageSetup paperSize="9" scale="7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22"/>
  <sheetViews>
    <sheetView workbookViewId="0">
      <selection activeCell="E11" sqref="E11"/>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183</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184</v>
      </c>
      <c r="D4" s="14">
        <v>10</v>
      </c>
      <c r="E4" s="15">
        <v>4</v>
      </c>
      <c r="F4" s="15" t="s">
        <v>185</v>
      </c>
      <c r="G4" s="15" t="s">
        <v>20</v>
      </c>
      <c r="H4" s="16"/>
      <c r="I4" s="41" t="s">
        <v>186</v>
      </c>
      <c r="J4" s="170" t="s">
        <v>110</v>
      </c>
      <c r="K4" s="170"/>
      <c r="L4" s="170"/>
      <c r="M4" s="170"/>
    </row>
    <row r="5" spans="1:13" ht="15.5" x14ac:dyDescent="0.35">
      <c r="A5" s="168"/>
      <c r="B5" s="13" t="s">
        <v>22</v>
      </c>
      <c r="C5" s="141"/>
      <c r="D5" s="14"/>
      <c r="E5" s="15"/>
      <c r="F5" s="15"/>
      <c r="G5" s="15"/>
      <c r="H5" s="16"/>
      <c r="I5" s="41"/>
      <c r="J5" s="170"/>
      <c r="K5" s="170"/>
      <c r="L5" s="170"/>
      <c r="M5" s="170"/>
    </row>
    <row r="6" spans="1:13" ht="15.5" x14ac:dyDescent="0.35">
      <c r="A6" s="168"/>
      <c r="B6" s="13" t="s">
        <v>25</v>
      </c>
      <c r="C6" s="141" t="s">
        <v>187</v>
      </c>
      <c r="D6" s="14">
        <v>20</v>
      </c>
      <c r="E6" s="15">
        <v>9</v>
      </c>
      <c r="F6" s="15">
        <v>60</v>
      </c>
      <c r="G6" s="15" t="s">
        <v>20</v>
      </c>
      <c r="H6" s="16"/>
      <c r="I6" s="41" t="s">
        <v>190</v>
      </c>
      <c r="J6" s="170" t="s">
        <v>188</v>
      </c>
      <c r="K6" s="170"/>
      <c r="L6" s="170"/>
      <c r="M6" s="170"/>
    </row>
    <row r="7" spans="1:13" ht="15.5" x14ac:dyDescent="0.35">
      <c r="A7" s="168"/>
      <c r="B7" s="13" t="s">
        <v>28</v>
      </c>
      <c r="C7" s="141"/>
      <c r="D7" s="14"/>
      <c r="E7" s="15"/>
      <c r="F7" s="15"/>
      <c r="G7" s="15"/>
      <c r="H7" s="16"/>
      <c r="I7" s="41"/>
      <c r="J7" s="170"/>
      <c r="K7" s="170"/>
      <c r="L7" s="170"/>
      <c r="M7" s="170"/>
    </row>
    <row r="8" spans="1:13" ht="15.5" x14ac:dyDescent="0.35">
      <c r="A8" s="168"/>
      <c r="B8" s="13" t="s">
        <v>31</v>
      </c>
      <c r="C8" s="141" t="s">
        <v>189</v>
      </c>
      <c r="D8" s="14">
        <v>20</v>
      </c>
      <c r="E8" s="15">
        <v>9</v>
      </c>
      <c r="F8" s="15">
        <v>60</v>
      </c>
      <c r="G8" s="15" t="s">
        <v>20</v>
      </c>
      <c r="H8" s="16"/>
      <c r="I8" s="41" t="s">
        <v>190</v>
      </c>
      <c r="J8" s="186" t="s">
        <v>191</v>
      </c>
      <c r="K8" s="186"/>
      <c r="L8" s="186"/>
      <c r="M8" s="186"/>
    </row>
    <row r="9" spans="1:13" ht="15.5" x14ac:dyDescent="0.35">
      <c r="A9" s="168"/>
      <c r="B9" s="13" t="s">
        <v>32</v>
      </c>
      <c r="C9" s="141"/>
      <c r="D9" s="14"/>
      <c r="E9" s="15"/>
      <c r="F9" s="15"/>
      <c r="G9" s="15"/>
      <c r="H9" s="16"/>
      <c r="I9" s="147"/>
      <c r="J9" s="177"/>
      <c r="K9" s="178"/>
      <c r="L9" s="178"/>
      <c r="M9" s="179"/>
    </row>
    <row r="10" spans="1:13" ht="15.5" x14ac:dyDescent="0.35">
      <c r="A10" s="168"/>
      <c r="B10" s="13" t="s">
        <v>34</v>
      </c>
      <c r="C10" s="141" t="s">
        <v>192</v>
      </c>
      <c r="D10" s="14">
        <v>20</v>
      </c>
      <c r="E10" s="15">
        <v>9</v>
      </c>
      <c r="F10" s="15">
        <v>60</v>
      </c>
      <c r="G10" s="15" t="s">
        <v>20</v>
      </c>
      <c r="H10" s="16"/>
      <c r="I10" s="41" t="s">
        <v>193</v>
      </c>
      <c r="J10" s="148" t="s">
        <v>194</v>
      </c>
      <c r="K10" s="148"/>
      <c r="L10" s="148"/>
      <c r="M10" s="148"/>
    </row>
    <row r="11" spans="1:13" ht="15.5" x14ac:dyDescent="0.35">
      <c r="A11" s="168"/>
      <c r="B11" s="13" t="s">
        <v>38</v>
      </c>
      <c r="C11" s="141" t="s">
        <v>509</v>
      </c>
      <c r="D11" s="14">
        <v>20</v>
      </c>
      <c r="E11" s="15">
        <v>9</v>
      </c>
      <c r="F11" s="15">
        <v>60</v>
      </c>
      <c r="G11" s="15" t="s">
        <v>20</v>
      </c>
      <c r="H11" s="16"/>
      <c r="I11" s="41" t="s">
        <v>514</v>
      </c>
      <c r="J11" s="170" t="s">
        <v>195</v>
      </c>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90</v>
      </c>
      <c r="E13" s="26">
        <f>SUM(E4:E11)</f>
        <v>40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141"/>
      <c r="D15" s="29"/>
      <c r="E15" s="15"/>
      <c r="F15" s="15"/>
      <c r="G15" s="15"/>
      <c r="H15" s="16"/>
      <c r="I15" s="41"/>
      <c r="J15" s="173"/>
      <c r="K15" s="174"/>
      <c r="L15" s="174"/>
      <c r="M15" s="175"/>
    </row>
    <row r="16" spans="1:13" ht="15.5" x14ac:dyDescent="0.35">
      <c r="A16" s="168"/>
      <c r="B16" s="13" t="s">
        <v>47</v>
      </c>
      <c r="C16" s="141" t="s">
        <v>511</v>
      </c>
      <c r="D16" s="29"/>
      <c r="E16" s="15">
        <v>20</v>
      </c>
      <c r="F16" s="15">
        <v>100</v>
      </c>
      <c r="G16" s="15" t="s">
        <v>49</v>
      </c>
      <c r="H16" s="16"/>
      <c r="I16" s="41" t="s">
        <v>515</v>
      </c>
      <c r="J16" s="173" t="s">
        <v>195</v>
      </c>
      <c r="K16" s="174"/>
      <c r="L16" s="174"/>
      <c r="M16" s="175"/>
    </row>
    <row r="17" spans="1:13" ht="15.5" x14ac:dyDescent="0.35">
      <c r="A17" s="168"/>
      <c r="B17" s="13" t="s">
        <v>52</v>
      </c>
      <c r="D17" s="29"/>
      <c r="E17" s="15"/>
      <c r="F17" s="15"/>
      <c r="G17" s="15"/>
      <c r="H17" s="16"/>
      <c r="J17" s="173"/>
      <c r="K17" s="174"/>
      <c r="L17" s="174"/>
      <c r="M17" s="175"/>
    </row>
    <row r="18" spans="1:13" ht="15.5" x14ac:dyDescent="0.35">
      <c r="A18" s="168"/>
      <c r="B18" s="13" t="s">
        <v>55</v>
      </c>
      <c r="C18" s="141" t="s">
        <v>510</v>
      </c>
      <c r="D18" s="29"/>
      <c r="E18" s="15">
        <v>20</v>
      </c>
      <c r="F18" s="15">
        <v>100</v>
      </c>
      <c r="G18" s="15" t="s">
        <v>49</v>
      </c>
      <c r="H18" s="16"/>
      <c r="I18" s="41" t="s">
        <v>516</v>
      </c>
      <c r="J18" s="173" t="s">
        <v>195</v>
      </c>
      <c r="K18" s="174"/>
      <c r="L18" s="174"/>
      <c r="M18" s="175"/>
    </row>
    <row r="19" spans="1:13" ht="15.5" x14ac:dyDescent="0.35">
      <c r="A19" s="168"/>
      <c r="B19" s="13" t="s">
        <v>57</v>
      </c>
      <c r="C19" s="141"/>
      <c r="D19" s="29"/>
      <c r="E19" s="15"/>
      <c r="F19" s="15"/>
      <c r="G19" s="15"/>
      <c r="H19" s="16"/>
      <c r="I19" s="41"/>
      <c r="J19" s="173"/>
      <c r="K19" s="174"/>
      <c r="L19" s="174"/>
      <c r="M19" s="175"/>
    </row>
    <row r="20" spans="1:13" ht="15.5" x14ac:dyDescent="0.35">
      <c r="A20" s="168"/>
      <c r="B20" s="13" t="s">
        <v>58</v>
      </c>
      <c r="C20" s="141" t="s">
        <v>512</v>
      </c>
      <c r="D20" s="29"/>
      <c r="E20" s="15">
        <v>20</v>
      </c>
      <c r="F20" s="15">
        <v>100</v>
      </c>
      <c r="G20" s="15" t="s">
        <v>49</v>
      </c>
      <c r="H20" s="16"/>
      <c r="I20" s="41" t="s">
        <v>513</v>
      </c>
      <c r="J20" s="173" t="s">
        <v>195</v>
      </c>
      <c r="K20" s="174"/>
      <c r="L20" s="174"/>
      <c r="M20" s="175"/>
    </row>
    <row r="21" spans="1:13" ht="16" thickBot="1" x14ac:dyDescent="0.4">
      <c r="A21" s="172"/>
      <c r="B21" s="23" t="s">
        <v>41</v>
      </c>
      <c r="C21" s="27"/>
      <c r="D21" s="31"/>
      <c r="E21" s="32">
        <f>SUM(E15:E20)</f>
        <v>60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8">
    <mergeCell ref="A1:B1"/>
    <mergeCell ref="A2:B2"/>
    <mergeCell ref="A4:A13"/>
    <mergeCell ref="J8:M8"/>
    <mergeCell ref="J11:M11"/>
    <mergeCell ref="L1:M1"/>
    <mergeCell ref="J4:M4"/>
    <mergeCell ref="J5:M5"/>
    <mergeCell ref="J6:M6"/>
    <mergeCell ref="J7:M7"/>
    <mergeCell ref="J9:M9"/>
    <mergeCell ref="A15:A21"/>
    <mergeCell ref="J15:M15"/>
    <mergeCell ref="J16:M16"/>
    <mergeCell ref="J17:M17"/>
    <mergeCell ref="J18:M18"/>
    <mergeCell ref="J19:M19"/>
    <mergeCell ref="J20:M20"/>
  </mergeCells>
  <conditionalFormatting sqref="E22:G22">
    <cfRule type="cellIs" dxfId="455" priority="52" stopIfTrue="1" operator="equal">
      <formula>100</formula>
    </cfRule>
    <cfRule type="cellIs" dxfId="454" priority="53" stopIfTrue="1" operator="equal">
      <formula>0</formula>
    </cfRule>
    <cfRule type="cellIs" dxfId="453" priority="54" stopIfTrue="1" operator="notEqual">
      <formula>100</formula>
    </cfRule>
  </conditionalFormatting>
  <conditionalFormatting sqref="A14:A15">
    <cfRule type="expression" dxfId="452" priority="55" stopIfTrue="1">
      <formula>$A$14=$E$1</formula>
    </cfRule>
    <cfRule type="expression" dxfId="451" priority="56" stopIfTrue="1">
      <formula>$A$14&lt;$E$1</formula>
    </cfRule>
    <cfRule type="expression" dxfId="450" priority="57" stopIfTrue="1">
      <formula>$A$14&gt;$E$1</formula>
    </cfRule>
  </conditionalFormatting>
  <conditionalFormatting sqref="B4:B13 B3:L3">
    <cfRule type="expression" dxfId="449" priority="58" stopIfTrue="1">
      <formula>$A$3&lt;$E$1</formula>
    </cfRule>
  </conditionalFormatting>
  <conditionalFormatting sqref="B21:M21 B14:B19">
    <cfRule type="expression" dxfId="448" priority="59" stopIfTrue="1">
      <formula>$A$14&lt;$E$1</formula>
    </cfRule>
  </conditionalFormatting>
  <conditionalFormatting sqref="A3:A4">
    <cfRule type="expression" dxfId="447" priority="41" stopIfTrue="1">
      <formula>$A$3=$E$1</formula>
    </cfRule>
    <cfRule type="expression" dxfId="446" priority="42" stopIfTrue="1">
      <formula>$A$3&lt;$E$1</formula>
    </cfRule>
    <cfRule type="expression" dxfId="445" priority="43" stopIfTrue="1">
      <formula>$A$3&gt;$E$1</formula>
    </cfRule>
  </conditionalFormatting>
  <conditionalFormatting sqref="C12:M13 D5:I5 D4:H4 I14:I16 I18:I20 D9:I9 D11:H11 D7:H8">
    <cfRule type="expression" dxfId="444" priority="22" stopIfTrue="1">
      <formula>$A$3&lt;$E$1</formula>
    </cfRule>
  </conditionalFormatting>
  <conditionalFormatting sqref="J14:M14 J15:J20 C14:H16 D17:H17 C18:H20">
    <cfRule type="expression" dxfId="443" priority="23" stopIfTrue="1">
      <formula>$A$14&lt;$E$1</formula>
    </cfRule>
  </conditionalFormatting>
  <conditionalFormatting sqref="J5">
    <cfRule type="expression" dxfId="442" priority="21" stopIfTrue="1">
      <formula>$A$3&lt;$E$1</formula>
    </cfRule>
  </conditionalFormatting>
  <conditionalFormatting sqref="J7">
    <cfRule type="expression" dxfId="441" priority="20" stopIfTrue="1">
      <formula>$A$3&lt;$E$1</formula>
    </cfRule>
  </conditionalFormatting>
  <conditionalFormatting sqref="J9">
    <cfRule type="expression" dxfId="440" priority="19" stopIfTrue="1">
      <formula>$A$3&lt;$E$1</formula>
    </cfRule>
  </conditionalFormatting>
  <conditionalFormatting sqref="J11">
    <cfRule type="expression" dxfId="439" priority="18" stopIfTrue="1">
      <formula>$A$3&lt;$E$1</formula>
    </cfRule>
  </conditionalFormatting>
  <conditionalFormatting sqref="C4:C5 C7:C9 C11">
    <cfRule type="expression" dxfId="438" priority="17" stopIfTrue="1">
      <formula>$A$3&lt;$E$1</formula>
    </cfRule>
  </conditionalFormatting>
  <conditionalFormatting sqref="J8">
    <cfRule type="expression" dxfId="437" priority="16" stopIfTrue="1">
      <formula>$A$3&lt;$E$1</formula>
    </cfRule>
  </conditionalFormatting>
  <conditionalFormatting sqref="I4">
    <cfRule type="expression" dxfId="436" priority="15" stopIfTrue="1">
      <formula>$A$3&lt;$E$1</formula>
    </cfRule>
  </conditionalFormatting>
  <conditionalFormatting sqref="J4">
    <cfRule type="expression" dxfId="435" priority="14" stopIfTrue="1">
      <formula>$A$3&lt;$E$1</formula>
    </cfRule>
  </conditionalFormatting>
  <conditionalFormatting sqref="D6:H6">
    <cfRule type="expression" dxfId="434" priority="13" stopIfTrue="1">
      <formula>$A$3&lt;$E$1</formula>
    </cfRule>
  </conditionalFormatting>
  <conditionalFormatting sqref="J6">
    <cfRule type="expression" dxfId="433" priority="12" stopIfTrue="1">
      <formula>$A$3&lt;$E$1</formula>
    </cfRule>
  </conditionalFormatting>
  <conditionalFormatting sqref="C6">
    <cfRule type="expression" dxfId="432" priority="11" stopIfTrue="1">
      <formula>$A$3&lt;$E$1</formula>
    </cfRule>
  </conditionalFormatting>
  <conditionalFormatting sqref="J8">
    <cfRule type="expression" dxfId="431" priority="10" stopIfTrue="1">
      <formula>$A$3&lt;$E$1</formula>
    </cfRule>
  </conditionalFormatting>
  <conditionalFormatting sqref="J9">
    <cfRule type="expression" dxfId="430" priority="9" stopIfTrue="1">
      <formula>$A$3&lt;$E$1</formula>
    </cfRule>
  </conditionalFormatting>
  <conditionalFormatting sqref="D10:I10">
    <cfRule type="expression" dxfId="429" priority="8" stopIfTrue="1">
      <formula>$A$3&lt;$E$1</formula>
    </cfRule>
  </conditionalFormatting>
  <conditionalFormatting sqref="J10">
    <cfRule type="expression" dxfId="428" priority="7" stopIfTrue="1">
      <formula>$A$3&lt;$E$1</formula>
    </cfRule>
  </conditionalFormatting>
  <conditionalFormatting sqref="C10">
    <cfRule type="expression" dxfId="427" priority="6" stopIfTrue="1">
      <formula>$A$3&lt;$E$1</formula>
    </cfRule>
  </conditionalFormatting>
  <conditionalFormatting sqref="J10">
    <cfRule type="expression" dxfId="426" priority="5" stopIfTrue="1">
      <formula>$A$3&lt;$E$1</formula>
    </cfRule>
  </conditionalFormatting>
  <conditionalFormatting sqref="I7">
    <cfRule type="expression" dxfId="425" priority="4" stopIfTrue="1">
      <formula>$A$3&lt;$E$1</formula>
    </cfRule>
  </conditionalFormatting>
  <conditionalFormatting sqref="I6">
    <cfRule type="expression" dxfId="424" priority="3" stopIfTrue="1">
      <formula>$A$3&lt;$E$1</formula>
    </cfRule>
  </conditionalFormatting>
  <conditionalFormatting sqref="I8">
    <cfRule type="expression" dxfId="423" priority="2" stopIfTrue="1">
      <formula>$A$3&lt;$E$1</formula>
    </cfRule>
  </conditionalFormatting>
  <conditionalFormatting sqref="I11">
    <cfRule type="expression" dxfId="422" priority="1" stopIfTrue="1">
      <formula>$A$3&lt;$E$1</formula>
    </cfRule>
  </conditionalFormatting>
  <pageMargins left="0.7" right="0.7" top="0.75" bottom="0.75" header="0.3" footer="0.3"/>
  <pageSetup paperSize="9" scale="7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22"/>
  <sheetViews>
    <sheetView workbookViewId="0">
      <selection activeCell="G6" sqref="G6"/>
    </sheetView>
  </sheetViews>
  <sheetFormatPr defaultColWidth="0" defaultRowHeight="15"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Ak!A2</f>
        <v>Havo</v>
      </c>
      <c r="B2" s="167"/>
      <c r="C2" s="4" t="s">
        <v>196</v>
      </c>
      <c r="D2" s="4" t="str">
        <f>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Ak!A4</f>
        <v>2022-2023</v>
      </c>
      <c r="B4" s="13" t="s">
        <v>17</v>
      </c>
      <c r="C4" s="141" t="s">
        <v>197</v>
      </c>
      <c r="D4" s="14">
        <v>100</v>
      </c>
      <c r="E4" s="15"/>
      <c r="F4" s="15"/>
      <c r="G4" s="15"/>
      <c r="H4" s="16"/>
      <c r="I4" s="41" t="s">
        <v>198</v>
      </c>
      <c r="J4" s="170"/>
      <c r="K4" s="170"/>
      <c r="L4" s="170"/>
      <c r="M4" s="170"/>
    </row>
    <row r="5" spans="1:13" ht="15.5" x14ac:dyDescent="0.35">
      <c r="A5" s="168"/>
      <c r="B5" s="13" t="s">
        <v>22</v>
      </c>
      <c r="C5" s="141" t="s">
        <v>199</v>
      </c>
      <c r="D5" s="14"/>
      <c r="E5" s="15"/>
      <c r="F5" s="15"/>
      <c r="G5" s="15"/>
      <c r="H5" s="16"/>
      <c r="I5" s="41"/>
      <c r="J5" s="170"/>
      <c r="K5" s="170"/>
      <c r="L5" s="170"/>
      <c r="M5" s="170"/>
    </row>
    <row r="6" spans="1:13" ht="15.5" x14ac:dyDescent="0.35">
      <c r="A6" s="168"/>
      <c r="B6" s="13" t="s">
        <v>25</v>
      </c>
      <c r="C6" s="141" t="s">
        <v>200</v>
      </c>
      <c r="D6" s="14"/>
      <c r="E6" s="15"/>
      <c r="F6" s="15"/>
      <c r="G6" s="15"/>
      <c r="H6" s="16"/>
      <c r="I6" s="41"/>
      <c r="J6" s="170"/>
      <c r="K6" s="170"/>
      <c r="L6" s="170"/>
      <c r="M6" s="170"/>
    </row>
    <row r="7" spans="1:13" ht="15.5" x14ac:dyDescent="0.35">
      <c r="A7" s="168"/>
      <c r="B7" s="13" t="s">
        <v>28</v>
      </c>
      <c r="C7" s="141"/>
      <c r="D7" s="14"/>
      <c r="E7" s="15"/>
      <c r="F7" s="15"/>
      <c r="G7" s="15"/>
      <c r="H7" s="16"/>
      <c r="I7" s="41"/>
      <c r="J7" s="170"/>
      <c r="K7" s="170"/>
      <c r="L7" s="170"/>
      <c r="M7" s="170"/>
    </row>
    <row r="8" spans="1:13" ht="15.5" x14ac:dyDescent="0.35">
      <c r="A8" s="168"/>
      <c r="B8" s="13" t="s">
        <v>31</v>
      </c>
      <c r="C8" s="141"/>
      <c r="D8" s="14"/>
      <c r="E8" s="15"/>
      <c r="F8" s="15"/>
      <c r="G8" s="15"/>
      <c r="H8" s="16"/>
      <c r="I8" s="41"/>
      <c r="J8" s="170"/>
      <c r="K8" s="170"/>
      <c r="L8" s="170"/>
      <c r="M8" s="170"/>
    </row>
    <row r="9" spans="1:13" ht="15.5" x14ac:dyDescent="0.35">
      <c r="A9" s="168"/>
      <c r="B9" s="13" t="s">
        <v>32</v>
      </c>
      <c r="C9" s="141"/>
      <c r="D9" s="14"/>
      <c r="E9" s="15"/>
      <c r="F9" s="15"/>
      <c r="G9" s="15"/>
      <c r="H9" s="16"/>
      <c r="I9" s="41"/>
      <c r="J9" s="170"/>
      <c r="K9" s="170"/>
      <c r="L9" s="170"/>
      <c r="M9" s="170"/>
    </row>
    <row r="10" spans="1:13" ht="15.5" x14ac:dyDescent="0.35">
      <c r="A10" s="168"/>
      <c r="B10" s="13" t="s">
        <v>34</v>
      </c>
      <c r="C10" s="141"/>
      <c r="D10" s="14"/>
      <c r="E10" s="15"/>
      <c r="F10" s="15"/>
      <c r="G10" s="15"/>
      <c r="H10" s="16"/>
      <c r="I10" s="41"/>
      <c r="J10" s="170"/>
      <c r="K10" s="170"/>
      <c r="L10" s="170"/>
      <c r="M10" s="170"/>
    </row>
    <row r="11" spans="1:13" ht="15.5" x14ac:dyDescent="0.35">
      <c r="A11" s="168"/>
      <c r="B11" s="13" t="s">
        <v>38</v>
      </c>
      <c r="C11" s="141"/>
      <c r="D11" s="14"/>
      <c r="E11" s="15"/>
      <c r="F11" s="15"/>
      <c r="G11" s="15"/>
      <c r="H11" s="16"/>
      <c r="I11" s="41"/>
      <c r="J11" s="170"/>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Ak!A15</f>
        <v>2023-2024</v>
      </c>
      <c r="B15" s="13" t="s">
        <v>46</v>
      </c>
      <c r="C15" s="141"/>
      <c r="D15" s="29"/>
      <c r="E15" s="15"/>
      <c r="F15" s="15"/>
      <c r="G15" s="15"/>
      <c r="H15" s="16"/>
      <c r="I15" s="41"/>
      <c r="J15" s="173"/>
      <c r="K15" s="174"/>
      <c r="L15" s="174"/>
      <c r="M15" s="175"/>
    </row>
    <row r="16" spans="1:13" ht="15.5" x14ac:dyDescent="0.35">
      <c r="A16" s="168"/>
      <c r="B16" s="13" t="s">
        <v>47</v>
      </c>
      <c r="C16" s="141" t="s">
        <v>120</v>
      </c>
      <c r="D16" s="29"/>
      <c r="E16" s="15">
        <v>25</v>
      </c>
      <c r="F16" s="15">
        <v>15</v>
      </c>
      <c r="G16" s="15" t="s">
        <v>49</v>
      </c>
      <c r="H16" s="16"/>
      <c r="I16" s="41" t="s">
        <v>201</v>
      </c>
      <c r="J16" s="173" t="s">
        <v>202</v>
      </c>
      <c r="K16" s="174"/>
      <c r="L16" s="174"/>
      <c r="M16" s="175"/>
    </row>
    <row r="17" spans="1:13" ht="15.5" x14ac:dyDescent="0.35">
      <c r="A17" s="168"/>
      <c r="B17" s="13" t="s">
        <v>52</v>
      </c>
      <c r="C17" s="141" t="s">
        <v>203</v>
      </c>
      <c r="D17" s="29"/>
      <c r="E17" s="15">
        <v>10</v>
      </c>
      <c r="F17" s="15">
        <v>60</v>
      </c>
      <c r="G17" s="15" t="s">
        <v>49</v>
      </c>
      <c r="H17" s="16"/>
      <c r="I17" s="41" t="s">
        <v>204</v>
      </c>
      <c r="J17" s="173"/>
      <c r="K17" s="174"/>
      <c r="L17" s="174"/>
      <c r="M17" s="175"/>
    </row>
    <row r="18" spans="1:13" ht="15.5" x14ac:dyDescent="0.35">
      <c r="A18" s="168"/>
      <c r="B18" s="13" t="s">
        <v>55</v>
      </c>
      <c r="C18" s="141" t="s">
        <v>205</v>
      </c>
      <c r="D18" s="29"/>
      <c r="E18" s="15">
        <v>25</v>
      </c>
      <c r="F18" s="15">
        <v>60</v>
      </c>
      <c r="G18" s="15" t="s">
        <v>49</v>
      </c>
      <c r="H18" s="16"/>
      <c r="I18" s="41" t="s">
        <v>206</v>
      </c>
      <c r="J18" s="173"/>
      <c r="K18" s="174"/>
      <c r="L18" s="174"/>
      <c r="M18" s="175"/>
    </row>
    <row r="19" spans="1:13" ht="15.5" x14ac:dyDescent="0.35">
      <c r="A19" s="168"/>
      <c r="B19" s="13" t="s">
        <v>57</v>
      </c>
      <c r="C19" s="141" t="s">
        <v>116</v>
      </c>
      <c r="D19" s="29"/>
      <c r="E19" s="15">
        <v>15</v>
      </c>
      <c r="F19" s="15"/>
      <c r="G19" s="15" t="s">
        <v>20</v>
      </c>
      <c r="H19" s="16"/>
      <c r="I19" s="41" t="s">
        <v>207</v>
      </c>
      <c r="J19" s="173"/>
      <c r="K19" s="174"/>
      <c r="L19" s="174"/>
      <c r="M19" s="175"/>
    </row>
    <row r="20" spans="1:13" ht="15.5" x14ac:dyDescent="0.35">
      <c r="A20" s="168"/>
      <c r="B20" s="13" t="s">
        <v>58</v>
      </c>
      <c r="C20" s="141" t="s">
        <v>124</v>
      </c>
      <c r="D20" s="29"/>
      <c r="E20" s="15">
        <v>25</v>
      </c>
      <c r="F20" s="15">
        <v>120</v>
      </c>
      <c r="G20" s="15" t="s">
        <v>49</v>
      </c>
      <c r="H20" s="16"/>
      <c r="I20" s="41" t="s">
        <v>208</v>
      </c>
      <c r="J20" s="173" t="s">
        <v>209</v>
      </c>
      <c r="K20" s="174"/>
      <c r="L20" s="174"/>
      <c r="M20" s="175"/>
    </row>
    <row r="21" spans="1:13" ht="16" thickBot="1" x14ac:dyDescent="0.4">
      <c r="A21" s="172"/>
      <c r="B21" s="23" t="s">
        <v>41</v>
      </c>
      <c r="C21" s="27"/>
      <c r="D21" s="31"/>
      <c r="E21" s="32">
        <f>SUM(E15:E20)</f>
        <v>100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421" priority="13" stopIfTrue="1" operator="equal">
      <formula>100</formula>
    </cfRule>
    <cfRule type="cellIs" dxfId="420" priority="14" stopIfTrue="1" operator="equal">
      <formula>0</formula>
    </cfRule>
    <cfRule type="cellIs" dxfId="419" priority="15" stopIfTrue="1" operator="notEqual">
      <formula>100</formula>
    </cfRule>
  </conditionalFormatting>
  <conditionalFormatting sqref="A14:A15">
    <cfRule type="expression" dxfId="418" priority="16" stopIfTrue="1">
      <formula>$A$14=$E$1</formula>
    </cfRule>
    <cfRule type="expression" dxfId="417" priority="17" stopIfTrue="1">
      <formula>$A$14&lt;$E$1</formula>
    </cfRule>
    <cfRule type="expression" dxfId="416" priority="18" stopIfTrue="1">
      <formula>$A$14&gt;$E$1</formula>
    </cfRule>
  </conditionalFormatting>
  <conditionalFormatting sqref="B4:B11 B12:M13 B3:L3 D5:I11 D4:J4">
    <cfRule type="expression" dxfId="415" priority="19" stopIfTrue="1">
      <formula>$A$3&lt;$E$1</formula>
    </cfRule>
  </conditionalFormatting>
  <conditionalFormatting sqref="B21:M21 B16:B19 C16:H20 B14:H15 J14:M14 J15:J20">
    <cfRule type="expression" dxfId="414" priority="20" stopIfTrue="1">
      <formula>$A$14&lt;$E$1</formula>
    </cfRule>
  </conditionalFormatting>
  <conditionalFormatting sqref="J5">
    <cfRule type="expression" dxfId="413" priority="12" stopIfTrue="1">
      <formula>$A$3&lt;$E$1</formula>
    </cfRule>
  </conditionalFormatting>
  <conditionalFormatting sqref="J6">
    <cfRule type="expression" dxfId="412" priority="11" stopIfTrue="1">
      <formula>$A$3&lt;$E$1</formula>
    </cfRule>
  </conditionalFormatting>
  <conditionalFormatting sqref="J7">
    <cfRule type="expression" dxfId="411" priority="10" stopIfTrue="1">
      <formula>$A$3&lt;$E$1</formula>
    </cfRule>
  </conditionalFormatting>
  <conditionalFormatting sqref="J8">
    <cfRule type="expression" dxfId="410" priority="9" stopIfTrue="1">
      <formula>$A$3&lt;$E$1</formula>
    </cfRule>
  </conditionalFormatting>
  <conditionalFormatting sqref="J9">
    <cfRule type="expression" dxfId="409" priority="8" stopIfTrue="1">
      <formula>$A$3&lt;$E$1</formula>
    </cfRule>
  </conditionalFormatting>
  <conditionalFormatting sqref="J10">
    <cfRule type="expression" dxfId="408" priority="7" stopIfTrue="1">
      <formula>$A$3&lt;$E$1</formula>
    </cfRule>
  </conditionalFormatting>
  <conditionalFormatting sqref="J11">
    <cfRule type="expression" dxfId="407" priority="6" stopIfTrue="1">
      <formula>$A$3&lt;$E$1</formula>
    </cfRule>
  </conditionalFormatting>
  <conditionalFormatting sqref="C4:C11">
    <cfRule type="expression" dxfId="406" priority="5" stopIfTrue="1">
      <formula>$A$3&lt;$E$1</formula>
    </cfRule>
  </conditionalFormatting>
  <conditionalFormatting sqref="A3:A4">
    <cfRule type="expression" dxfId="405" priority="2" stopIfTrue="1">
      <formula>$A$3=$E$1</formula>
    </cfRule>
    <cfRule type="expression" dxfId="404" priority="3" stopIfTrue="1">
      <formula>$A$3&lt;$E$1</formula>
    </cfRule>
    <cfRule type="expression" dxfId="403" priority="4" stopIfTrue="1">
      <formula>$A$3&gt;$E$1</formula>
    </cfRule>
  </conditionalFormatting>
  <conditionalFormatting sqref="I14:I20">
    <cfRule type="expression" dxfId="402" priority="1" stopIfTrue="1">
      <formula>$A$3&lt;$E$1</formula>
    </cfRule>
  </conditionalFormatting>
  <pageMargins left="0.7" right="0.7" top="0.75" bottom="0.75" header="0.3" footer="0.3"/>
  <pageSetup paperSize="9" scale="7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0FBEB-483F-453B-B914-DD9247CC1F9D}">
  <sheetPr>
    <pageSetUpPr fitToPage="1"/>
  </sheetPr>
  <dimension ref="A1:M22"/>
  <sheetViews>
    <sheetView workbookViewId="0">
      <selection activeCell="C5" sqref="C5"/>
    </sheetView>
  </sheetViews>
  <sheetFormatPr defaultColWidth="0" defaultRowHeight="0" customHeight="1" zeroHeight="1" x14ac:dyDescent="0.35"/>
  <cols>
    <col min="1" max="1" width="5.453125" customWidth="1"/>
    <col min="2" max="2" width="9.08984375" customWidth="1"/>
    <col min="3" max="3" width="50.90625" customWidth="1"/>
    <col min="4" max="4" width="9" customWidth="1"/>
    <col min="5" max="7" width="8.08984375" customWidth="1"/>
    <col min="8" max="8" width="3.54296875" customWidth="1"/>
    <col min="9" max="9" width="22.6328125" customWidth="1"/>
    <col min="10" max="10" width="9.08984375" customWidth="1"/>
    <col min="11" max="11" width="10.453125" customWidth="1"/>
    <col min="12" max="12" width="9.08984375" customWidth="1"/>
    <col min="13" max="13" width="17.54296875" customWidth="1"/>
    <col min="14" max="16384" width="9.08984375" hidden="1"/>
  </cols>
  <sheetData>
    <row r="1" spans="1:13" ht="14.5" x14ac:dyDescent="0.35">
      <c r="A1" s="165" t="s">
        <v>0</v>
      </c>
      <c r="B1" s="165"/>
      <c r="C1" s="1" t="s">
        <v>1</v>
      </c>
      <c r="D1" s="1"/>
      <c r="E1" s="2" t="str">
        <f>[1]cohortgegevens!G3</f>
        <v>H4</v>
      </c>
      <c r="F1" s="2"/>
      <c r="G1" s="2"/>
      <c r="H1" s="3"/>
      <c r="I1" s="3"/>
      <c r="J1" s="3"/>
      <c r="K1" s="3" t="s">
        <v>2</v>
      </c>
      <c r="L1" s="171" t="s">
        <v>3</v>
      </c>
      <c r="M1" s="171"/>
    </row>
    <row r="2" spans="1:13" ht="18" x14ac:dyDescent="0.4">
      <c r="A2" s="166" t="str">
        <f>[2]Ak!A2</f>
        <v>Havo</v>
      </c>
      <c r="B2" s="167"/>
      <c r="C2" s="4" t="s">
        <v>210</v>
      </c>
      <c r="D2" s="4" t="str">
        <f>[2]Ak!D2</f>
        <v>Cohort 2022-2024</v>
      </c>
      <c r="E2" s="5"/>
      <c r="F2" s="5"/>
      <c r="G2" s="5"/>
      <c r="H2" s="6"/>
      <c r="I2" s="6"/>
      <c r="J2" s="37"/>
      <c r="K2" s="37">
        <f ca="1">TODAY()</f>
        <v>44877</v>
      </c>
      <c r="L2" s="37"/>
      <c r="M2" s="7"/>
    </row>
    <row r="3" spans="1:13" ht="15.5" x14ac:dyDescent="0.35">
      <c r="A3" s="8" t="s">
        <v>7</v>
      </c>
      <c r="B3" s="9" t="s">
        <v>8</v>
      </c>
      <c r="C3" s="10" t="s">
        <v>9</v>
      </c>
      <c r="D3" s="11" t="s">
        <v>10</v>
      </c>
      <c r="E3" s="11" t="s">
        <v>11</v>
      </c>
      <c r="F3" s="11" t="s">
        <v>12</v>
      </c>
      <c r="G3" s="11" t="s">
        <v>13</v>
      </c>
      <c r="H3" s="10"/>
      <c r="I3" s="10" t="s">
        <v>14</v>
      </c>
      <c r="J3" s="10" t="s">
        <v>15</v>
      </c>
      <c r="K3" s="10"/>
      <c r="L3" s="10"/>
      <c r="M3" s="12"/>
    </row>
    <row r="4" spans="1:13" ht="15.5" x14ac:dyDescent="0.35">
      <c r="A4" s="168" t="str">
        <f>[2]Ak!A4</f>
        <v>2022-2023</v>
      </c>
      <c r="B4" s="13" t="s">
        <v>17</v>
      </c>
      <c r="C4" s="157" t="s">
        <v>211</v>
      </c>
      <c r="D4" s="158">
        <v>0</v>
      </c>
      <c r="E4" s="159"/>
      <c r="F4" s="158">
        <v>60</v>
      </c>
      <c r="G4" s="15"/>
      <c r="H4" s="16"/>
      <c r="I4" s="41"/>
      <c r="J4" s="170"/>
      <c r="K4" s="170"/>
      <c r="L4" s="170"/>
      <c r="M4" s="170"/>
    </row>
    <row r="5" spans="1:13" ht="15.5" x14ac:dyDescent="0.35">
      <c r="A5" s="168"/>
      <c r="B5" s="13" t="s">
        <v>22</v>
      </c>
      <c r="C5" s="157" t="s">
        <v>212</v>
      </c>
      <c r="D5" s="158">
        <v>10</v>
      </c>
      <c r="E5" s="159"/>
      <c r="F5" s="158">
        <v>100</v>
      </c>
      <c r="G5" s="15"/>
      <c r="H5" s="16"/>
      <c r="I5" s="41"/>
      <c r="J5" s="170"/>
      <c r="K5" s="170"/>
      <c r="L5" s="170"/>
      <c r="M5" s="170"/>
    </row>
    <row r="6" spans="1:13" ht="15.5" x14ac:dyDescent="0.35">
      <c r="A6" s="168"/>
      <c r="B6" s="13" t="s">
        <v>25</v>
      </c>
      <c r="C6" s="157" t="s">
        <v>520</v>
      </c>
      <c r="D6" s="158">
        <v>10</v>
      </c>
      <c r="E6" s="159"/>
      <c r="F6" s="158">
        <v>60</v>
      </c>
      <c r="G6" s="15"/>
      <c r="H6" s="16"/>
      <c r="I6" s="41"/>
      <c r="J6" s="170"/>
      <c r="K6" s="170"/>
      <c r="L6" s="170"/>
      <c r="M6" s="170"/>
    </row>
    <row r="7" spans="1:13" ht="15.5" x14ac:dyDescent="0.35">
      <c r="A7" s="168"/>
      <c r="B7" s="13" t="s">
        <v>28</v>
      </c>
      <c r="C7" s="157" t="s">
        <v>214</v>
      </c>
      <c r="D7" s="158">
        <v>10</v>
      </c>
      <c r="E7" s="159"/>
      <c r="F7" s="158">
        <v>60</v>
      </c>
      <c r="G7" s="15"/>
      <c r="H7" s="16"/>
      <c r="I7" s="41"/>
      <c r="J7" s="170"/>
      <c r="K7" s="170"/>
      <c r="L7" s="170"/>
      <c r="M7" s="170"/>
    </row>
    <row r="8" spans="1:13" ht="15.5" x14ac:dyDescent="0.35">
      <c r="A8" s="168"/>
      <c r="B8" s="13" t="s">
        <v>31</v>
      </c>
      <c r="C8" s="157" t="s">
        <v>213</v>
      </c>
      <c r="D8" s="158">
        <v>10</v>
      </c>
      <c r="E8" s="159"/>
      <c r="F8" s="158">
        <v>60</v>
      </c>
      <c r="G8" s="15"/>
      <c r="H8" s="16"/>
      <c r="I8" s="41"/>
      <c r="J8" s="170"/>
      <c r="K8" s="170"/>
      <c r="L8" s="170"/>
      <c r="M8" s="170"/>
    </row>
    <row r="9" spans="1:13" ht="15.5" x14ac:dyDescent="0.35">
      <c r="A9" s="168"/>
      <c r="B9" s="13" t="s">
        <v>32</v>
      </c>
      <c r="C9" s="157" t="s">
        <v>215</v>
      </c>
      <c r="D9" s="158">
        <v>10</v>
      </c>
      <c r="E9" s="159"/>
      <c r="F9" s="158">
        <v>60</v>
      </c>
      <c r="G9" s="15"/>
      <c r="H9" s="16"/>
      <c r="I9" s="41"/>
      <c r="J9" s="170"/>
      <c r="K9" s="170"/>
      <c r="L9" s="170"/>
      <c r="M9" s="170"/>
    </row>
    <row r="10" spans="1:13" ht="15.5" x14ac:dyDescent="0.35">
      <c r="A10" s="168"/>
      <c r="B10" s="13" t="s">
        <v>34</v>
      </c>
      <c r="C10" s="157" t="s">
        <v>216</v>
      </c>
      <c r="D10" s="158">
        <v>20</v>
      </c>
      <c r="E10" s="159"/>
      <c r="F10" s="158" t="s">
        <v>19</v>
      </c>
      <c r="G10" s="15"/>
      <c r="H10" s="16"/>
      <c r="I10" s="41"/>
      <c r="J10" s="170"/>
      <c r="K10" s="170"/>
      <c r="L10" s="170"/>
      <c r="M10" s="170"/>
    </row>
    <row r="11" spans="1:13" ht="15.5" x14ac:dyDescent="0.35">
      <c r="A11" s="168"/>
      <c r="B11" s="13" t="s">
        <v>38</v>
      </c>
      <c r="C11" s="157" t="s">
        <v>212</v>
      </c>
      <c r="D11" s="158">
        <v>30</v>
      </c>
      <c r="E11" s="159"/>
      <c r="F11" s="158">
        <v>100</v>
      </c>
      <c r="G11" s="15"/>
      <c r="H11" s="16"/>
      <c r="I11" s="41"/>
      <c r="J11" s="170"/>
      <c r="K11" s="170"/>
      <c r="L11" s="170"/>
      <c r="M11" s="170"/>
    </row>
    <row r="12" spans="1:13" ht="16" thickBot="1" x14ac:dyDescent="0.4">
      <c r="A12" s="168"/>
      <c r="B12" s="13"/>
      <c r="C12" s="17"/>
      <c r="D12" s="18"/>
      <c r="E12" s="19"/>
      <c r="F12" s="38"/>
      <c r="G12" s="38"/>
      <c r="H12" s="20"/>
      <c r="I12" s="20"/>
      <c r="J12" s="21"/>
      <c r="K12" s="22"/>
      <c r="L12" s="17"/>
      <c r="M12" s="17"/>
    </row>
    <row r="13" spans="1:13" ht="16" thickBot="1" x14ac:dyDescent="0.4">
      <c r="A13" s="169"/>
      <c r="B13" s="23" t="s">
        <v>41</v>
      </c>
      <c r="C13" s="24"/>
      <c r="D13" s="25">
        <f>SUM(D4:D11)</f>
        <v>100</v>
      </c>
      <c r="E13" s="26">
        <f>SUM(E4:E11)</f>
        <v>0</v>
      </c>
      <c r="F13" s="40"/>
      <c r="G13" s="40"/>
      <c r="H13" s="27"/>
      <c r="I13" s="27"/>
      <c r="J13" s="24"/>
      <c r="K13" s="24"/>
      <c r="L13" s="24"/>
      <c r="M13" s="24"/>
    </row>
    <row r="14" spans="1:13" ht="15.5" x14ac:dyDescent="0.35">
      <c r="A14" s="8" t="s">
        <v>42</v>
      </c>
      <c r="B14" s="9" t="s">
        <v>8</v>
      </c>
      <c r="C14" s="10" t="s">
        <v>9</v>
      </c>
      <c r="D14" s="11"/>
      <c r="E14" s="28" t="s">
        <v>11</v>
      </c>
      <c r="F14" s="28" t="s">
        <v>12</v>
      </c>
      <c r="G14" s="28" t="s">
        <v>43</v>
      </c>
      <c r="H14" s="10"/>
      <c r="I14" s="10" t="s">
        <v>14</v>
      </c>
      <c r="J14" s="10" t="s">
        <v>44</v>
      </c>
      <c r="K14" s="10"/>
      <c r="L14" s="10"/>
      <c r="M14" s="10"/>
    </row>
    <row r="15" spans="1:13" ht="15.5" x14ac:dyDescent="0.35">
      <c r="A15" s="168" t="str">
        <f>[2]Ak!A15</f>
        <v>2023-2024</v>
      </c>
      <c r="B15" s="13" t="s">
        <v>46</v>
      </c>
      <c r="C15" s="141" t="s">
        <v>217</v>
      </c>
      <c r="D15" s="29"/>
      <c r="E15" s="15">
        <v>0</v>
      </c>
      <c r="F15" s="15">
        <v>30</v>
      </c>
      <c r="G15" s="15" t="s">
        <v>20</v>
      </c>
      <c r="H15" s="16"/>
      <c r="I15" s="41"/>
      <c r="J15" s="173"/>
      <c r="K15" s="174"/>
      <c r="L15" s="174"/>
      <c r="M15" s="175"/>
    </row>
    <row r="16" spans="1:13" ht="15.5" x14ac:dyDescent="0.35">
      <c r="A16" s="168"/>
      <c r="B16" s="13" t="s">
        <v>47</v>
      </c>
      <c r="C16" s="141" t="s">
        <v>218</v>
      </c>
      <c r="D16" s="29"/>
      <c r="E16" s="15">
        <v>25</v>
      </c>
      <c r="F16" s="15">
        <v>60</v>
      </c>
      <c r="G16" s="15" t="s">
        <v>49</v>
      </c>
      <c r="H16" s="16"/>
      <c r="I16" s="41" t="s">
        <v>219</v>
      </c>
      <c r="J16" s="173"/>
      <c r="K16" s="174"/>
      <c r="L16" s="174"/>
      <c r="M16" s="175"/>
    </row>
    <row r="17" spans="1:13" ht="15.5" x14ac:dyDescent="0.35">
      <c r="A17" s="168"/>
      <c r="B17" s="13" t="s">
        <v>52</v>
      </c>
      <c r="C17" s="141" t="s">
        <v>220</v>
      </c>
      <c r="D17" s="29"/>
      <c r="E17" s="15">
        <v>10</v>
      </c>
      <c r="F17" s="15">
        <v>60</v>
      </c>
      <c r="G17" s="15" t="s">
        <v>20</v>
      </c>
      <c r="H17" s="16"/>
      <c r="I17" s="41" t="s">
        <v>204</v>
      </c>
      <c r="J17" s="173"/>
      <c r="K17" s="174"/>
      <c r="L17" s="174"/>
      <c r="M17" s="175"/>
    </row>
    <row r="18" spans="1:13" ht="15.5" x14ac:dyDescent="0.35">
      <c r="A18" s="168"/>
      <c r="B18" s="13" t="s">
        <v>55</v>
      </c>
      <c r="C18" s="141" t="s">
        <v>213</v>
      </c>
      <c r="D18" s="29"/>
      <c r="E18" s="15">
        <v>25</v>
      </c>
      <c r="F18" s="15">
        <v>60</v>
      </c>
      <c r="G18" s="15" t="s">
        <v>49</v>
      </c>
      <c r="H18" s="16"/>
      <c r="I18" s="41" t="s">
        <v>206</v>
      </c>
      <c r="J18" s="173"/>
      <c r="K18" s="174"/>
      <c r="L18" s="174"/>
      <c r="M18" s="175"/>
    </row>
    <row r="19" spans="1:13" ht="15.5" x14ac:dyDescent="0.35">
      <c r="A19" s="168"/>
      <c r="B19" s="13" t="s">
        <v>57</v>
      </c>
      <c r="C19" s="141" t="s">
        <v>217</v>
      </c>
      <c r="D19" s="29"/>
      <c r="E19" s="15">
        <v>15</v>
      </c>
      <c r="F19" s="15">
        <v>30</v>
      </c>
      <c r="G19" s="15" t="s">
        <v>20</v>
      </c>
      <c r="H19" s="16"/>
      <c r="I19" s="41"/>
      <c r="J19" s="173"/>
      <c r="K19" s="174"/>
      <c r="L19" s="174"/>
      <c r="M19" s="175"/>
    </row>
    <row r="20" spans="1:13" ht="15.5" x14ac:dyDescent="0.35">
      <c r="A20" s="168"/>
      <c r="B20" s="13" t="s">
        <v>58</v>
      </c>
      <c r="C20" s="141" t="s">
        <v>221</v>
      </c>
      <c r="D20" s="29"/>
      <c r="E20" s="15">
        <v>25</v>
      </c>
      <c r="F20" s="15">
        <v>20</v>
      </c>
      <c r="G20" s="15" t="s">
        <v>49</v>
      </c>
      <c r="H20" s="16"/>
      <c r="I20" s="41" t="s">
        <v>222</v>
      </c>
      <c r="J20" s="173"/>
      <c r="K20" s="174"/>
      <c r="L20" s="174"/>
      <c r="M20" s="175"/>
    </row>
    <row r="21" spans="1:13" ht="16" thickBot="1" x14ac:dyDescent="0.4">
      <c r="A21" s="172"/>
      <c r="B21" s="23" t="s">
        <v>41</v>
      </c>
      <c r="C21" s="27"/>
      <c r="D21" s="31"/>
      <c r="E21" s="32">
        <f>SUM(E15:E20)</f>
        <v>100</v>
      </c>
      <c r="F21" s="40"/>
      <c r="G21" s="40"/>
      <c r="H21" s="27"/>
      <c r="I21" s="27"/>
      <c r="J21" s="24"/>
      <c r="K21" s="24"/>
      <c r="L21" s="24"/>
      <c r="M21" s="24"/>
    </row>
    <row r="22" spans="1:13" ht="16" thickBot="1" x14ac:dyDescent="0.4">
      <c r="A22" s="33" t="s">
        <v>41</v>
      </c>
      <c r="B22" s="33"/>
      <c r="C22" s="34"/>
      <c r="D22" s="35"/>
      <c r="E22" s="36">
        <f>E13+E21</f>
        <v>100</v>
      </c>
      <c r="F22" s="39"/>
      <c r="G22" s="39"/>
      <c r="H22" s="34"/>
      <c r="I22" s="34"/>
      <c r="J22" s="34"/>
      <c r="K22" s="34"/>
      <c r="L22" s="34"/>
      <c r="M22" s="34"/>
    </row>
  </sheetData>
  <mergeCells count="19">
    <mergeCell ref="A1:B1"/>
    <mergeCell ref="A2:B2"/>
    <mergeCell ref="A4:A13"/>
    <mergeCell ref="J8:M8"/>
    <mergeCell ref="J9:M9"/>
    <mergeCell ref="J10:M10"/>
    <mergeCell ref="J11:M11"/>
    <mergeCell ref="L1:M1"/>
    <mergeCell ref="J4:M4"/>
    <mergeCell ref="J5:M5"/>
    <mergeCell ref="J6:M6"/>
    <mergeCell ref="J7:M7"/>
    <mergeCell ref="A15:A21"/>
    <mergeCell ref="J15:M15"/>
    <mergeCell ref="J16:M16"/>
    <mergeCell ref="J17:M17"/>
    <mergeCell ref="J18:M18"/>
    <mergeCell ref="J19:M19"/>
    <mergeCell ref="J20:M20"/>
  </mergeCells>
  <conditionalFormatting sqref="E22:G22">
    <cfRule type="cellIs" dxfId="401" priority="16" stopIfTrue="1" operator="equal">
      <formula>100</formula>
    </cfRule>
    <cfRule type="cellIs" dxfId="400" priority="17" stopIfTrue="1" operator="equal">
      <formula>0</formula>
    </cfRule>
    <cfRule type="cellIs" dxfId="399" priority="18" stopIfTrue="1" operator="notEqual">
      <formula>100</formula>
    </cfRule>
  </conditionalFormatting>
  <conditionalFormatting sqref="A14:A15">
    <cfRule type="expression" dxfId="398" priority="19" stopIfTrue="1">
      <formula>$A$14=$E$1</formula>
    </cfRule>
    <cfRule type="expression" dxfId="397" priority="20" stopIfTrue="1">
      <formula>$A$14&lt;$E$1</formula>
    </cfRule>
    <cfRule type="expression" dxfId="396" priority="21" stopIfTrue="1">
      <formula>$A$14&gt;$E$1</formula>
    </cfRule>
  </conditionalFormatting>
  <conditionalFormatting sqref="B4:B11 B12:M13 B3:L3">
    <cfRule type="expression" dxfId="395" priority="22" stopIfTrue="1">
      <formula>$A$3&lt;$E$1</formula>
    </cfRule>
  </conditionalFormatting>
  <conditionalFormatting sqref="B21:M21 B14:H14 J14:M14 B15:B19">
    <cfRule type="expression" dxfId="394" priority="23" stopIfTrue="1">
      <formula>$A$14&lt;$E$1</formula>
    </cfRule>
  </conditionalFormatting>
  <conditionalFormatting sqref="A3:A4">
    <cfRule type="expression" dxfId="393" priority="13" stopIfTrue="1">
      <formula>$A$3=$E$1</formula>
    </cfRule>
    <cfRule type="expression" dxfId="392" priority="14" stopIfTrue="1">
      <formula>$A$3&lt;$E$1</formula>
    </cfRule>
    <cfRule type="expression" dxfId="391" priority="15" stopIfTrue="1">
      <formula>$A$3&gt;$E$1</formula>
    </cfRule>
  </conditionalFormatting>
  <conditionalFormatting sqref="I14">
    <cfRule type="expression" dxfId="390" priority="12" stopIfTrue="1">
      <formula>$A$3&lt;$E$1</formula>
    </cfRule>
  </conditionalFormatting>
  <conditionalFormatting sqref="G5:I11 G4:J4">
    <cfRule type="expression" dxfId="389" priority="11" stopIfTrue="1">
      <formula>$A$3&lt;$E$1</formula>
    </cfRule>
  </conditionalFormatting>
  <conditionalFormatting sqref="J5">
    <cfRule type="expression" dxfId="388" priority="10" stopIfTrue="1">
      <formula>$A$3&lt;$E$1</formula>
    </cfRule>
  </conditionalFormatting>
  <conditionalFormatting sqref="J6">
    <cfRule type="expression" dxfId="387" priority="9" stopIfTrue="1">
      <formula>$A$3&lt;$E$1</formula>
    </cfRule>
  </conditionalFormatting>
  <conditionalFormatting sqref="J7">
    <cfRule type="expression" dxfId="386" priority="8" stopIfTrue="1">
      <formula>$A$3&lt;$E$1</formula>
    </cfRule>
  </conditionalFormatting>
  <conditionalFormatting sqref="J8">
    <cfRule type="expression" dxfId="385" priority="7" stopIfTrue="1">
      <formula>$A$3&lt;$E$1</formula>
    </cfRule>
  </conditionalFormatting>
  <conditionalFormatting sqref="J9">
    <cfRule type="expression" dxfId="384" priority="6" stopIfTrue="1">
      <formula>$A$3&lt;$E$1</formula>
    </cfRule>
  </conditionalFormatting>
  <conditionalFormatting sqref="J10">
    <cfRule type="expression" dxfId="383" priority="5" stopIfTrue="1">
      <formula>$A$3&lt;$E$1</formula>
    </cfRule>
  </conditionalFormatting>
  <conditionalFormatting sqref="J11">
    <cfRule type="expression" dxfId="382" priority="4" stopIfTrue="1">
      <formula>$A$3&lt;$E$1</formula>
    </cfRule>
  </conditionalFormatting>
  <conditionalFormatting sqref="J15:J20">
    <cfRule type="expression" dxfId="381" priority="3" stopIfTrue="1">
      <formula>$A$14&lt;$E$1</formula>
    </cfRule>
  </conditionalFormatting>
  <conditionalFormatting sqref="C15:H20">
    <cfRule type="expression" dxfId="380" priority="2" stopIfTrue="1">
      <formula>$A$14&lt;$E$1</formula>
    </cfRule>
  </conditionalFormatting>
  <conditionalFormatting sqref="I15:I20">
    <cfRule type="expression" dxfId="379" priority="1" stopIfTrue="1">
      <formula>$A$3&lt;$E$1</formula>
    </cfRule>
  </conditionalFormatting>
  <pageMargins left="0.7" right="0.7" top="0.75" bottom="0.75" header="0.3" footer="0.3"/>
  <pageSetup paperSize="9" scale="7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34E1AB429A56746AF6985875DCB56BB" ma:contentTypeVersion="10" ma:contentTypeDescription="Een nieuw document maken." ma:contentTypeScope="" ma:versionID="4f0166a9aa16aeef6e9690167491fed0">
  <xsd:schema xmlns:xsd="http://www.w3.org/2001/XMLSchema" xmlns:xs="http://www.w3.org/2001/XMLSchema" xmlns:p="http://schemas.microsoft.com/office/2006/metadata/properties" xmlns:ns2="de6f4fee-2ca5-47cf-a179-b4374716942e" xmlns:ns3="b93d870d-66e6-4801-9cee-407a2a98cfdd" targetNamespace="http://schemas.microsoft.com/office/2006/metadata/properties" ma:root="true" ma:fieldsID="63b3790dcb05103ccb93d39c1db10fe5" ns2:_="" ns3:_="">
    <xsd:import namespace="de6f4fee-2ca5-47cf-a179-b4374716942e"/>
    <xsd:import namespace="b93d870d-66e6-4801-9cee-407a2a98cfd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6f4fee-2ca5-47cf-a179-b4374716942e" elementFormDefault="qualified">
    <xsd:import namespace="http://schemas.microsoft.com/office/2006/documentManagement/types"/>
    <xsd:import namespace="http://schemas.microsoft.com/office/infopath/2007/PartnerControls"/>
    <xsd:element name="SharedWithUsers" ma:index="8" nillable="true" ma:displayName="Gedeeld met"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Gedeeld met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93d870d-66e6-4801-9cee-407a2a98cfd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Inhoudstype"/>
        <xsd:element ref="dc:title" minOccurs="0" maxOccurs="1" ma:index="3"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BAFD5B-D583-430D-8053-4E233F549182}">
  <ds:schemaRefs>
    <ds:schemaRef ds:uri="http://schemas.microsoft.com/sharepoint/v3/contenttype/forms"/>
  </ds:schemaRefs>
</ds:datastoreItem>
</file>

<file path=customXml/itemProps2.xml><?xml version="1.0" encoding="utf-8"?>
<ds:datastoreItem xmlns:ds="http://schemas.openxmlformats.org/officeDocument/2006/customXml" ds:itemID="{45C4C859-6903-4174-A2EC-C6FB5EA5F6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6f4fee-2ca5-47cf-a179-b4374716942e"/>
    <ds:schemaRef ds:uri="b93d870d-66e6-4801-9cee-407a2a98cf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A7501C-220D-4A08-8A50-AE54438C508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25</vt:i4>
      </vt:variant>
    </vt:vector>
  </HeadingPairs>
  <TitlesOfParts>
    <vt:vector size="25" baseType="lpstr">
      <vt:lpstr>Ak</vt:lpstr>
      <vt:lpstr>BEC</vt:lpstr>
      <vt:lpstr>Bi</vt:lpstr>
      <vt:lpstr>Chi</vt:lpstr>
      <vt:lpstr>CKV</vt:lpstr>
      <vt:lpstr>Du</vt:lpstr>
      <vt:lpstr>Ec</vt:lpstr>
      <vt:lpstr>EnTTO</vt:lpstr>
      <vt:lpstr>EnR</vt:lpstr>
      <vt:lpstr>Fa</vt:lpstr>
      <vt:lpstr>Gs</vt:lpstr>
      <vt:lpstr>GPT</vt:lpstr>
      <vt:lpstr>Lo</vt:lpstr>
      <vt:lpstr>Lv</vt:lpstr>
      <vt:lpstr>MAW</vt:lpstr>
      <vt:lpstr>MLR</vt:lpstr>
      <vt:lpstr>MLTTO</vt:lpstr>
      <vt:lpstr>Na</vt:lpstr>
      <vt:lpstr>Netl</vt:lpstr>
      <vt:lpstr>schk</vt:lpstr>
      <vt:lpstr>NLT</vt:lpstr>
      <vt:lpstr>Te</vt:lpstr>
      <vt:lpstr>WiA</vt:lpstr>
      <vt:lpstr>WiB</vt:lpstr>
      <vt:lpstr>Blad1</vt:lpstr>
    </vt:vector>
  </TitlesOfParts>
  <Manager/>
  <Company>Kandinsky College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Windows-gebruiker</dc:creator>
  <cp:keywords/>
  <dc:description/>
  <cp:lastModifiedBy>Gijs Klaassen</cp:lastModifiedBy>
  <cp:revision/>
  <dcterms:created xsi:type="dcterms:W3CDTF">2017-11-17T15:01:28Z</dcterms:created>
  <dcterms:modified xsi:type="dcterms:W3CDTF">2022-11-12T09:41:05Z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0x010100334E1AB429A56746AF6985875DCB56BB</vt:lpwstr>
  </property>
</Properties>
</file>