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sbeek-my.sharepoint.com/personal/ewk_kalsbeek_nl/Documents/E&amp;O/K5 Ondernemen/Opdrachten/"/>
    </mc:Choice>
  </mc:AlternateContent>
  <xr:revisionPtr revIDLastSave="0" documentId="8_{5F6D6A19-0231-46B0-9BD4-4C735D214CEF}" xr6:coauthVersionLast="45" xr6:coauthVersionMax="45" xr10:uidLastSave="{00000000-0000-0000-0000-000000000000}"/>
  <bookViews>
    <workbookView xWindow="-120" yWindow="-120" windowWidth="24240" windowHeight="13140" xr2:uid="{88C0FDA4-4187-4083-BB18-66AE37662196}"/>
  </bookViews>
  <sheets>
    <sheet name="Inv plan" sheetId="1" r:id="rId1"/>
    <sheet name="Verk plan" sheetId="2" r:id="rId2"/>
    <sheet name="Expl b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3" l="1"/>
  <c r="E20" i="3"/>
  <c r="E19" i="3"/>
  <c r="E18" i="3"/>
  <c r="C14" i="3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F22" i="3" l="1"/>
  <c r="C6" i="3"/>
  <c r="C5" i="3"/>
  <c r="C4" i="3"/>
  <c r="B13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C12" i="2"/>
  <c r="B12" i="2"/>
  <c r="C11" i="2"/>
  <c r="B11" i="2"/>
  <c r="C10" i="2"/>
  <c r="B10" i="2"/>
  <c r="C9" i="2"/>
  <c r="B9" i="2"/>
  <c r="C8" i="2"/>
  <c r="B8" i="2"/>
  <c r="C6" i="2"/>
  <c r="C5" i="2"/>
  <c r="C4" i="2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8" i="1"/>
  <c r="F15" i="2" l="1"/>
  <c r="F9" i="2"/>
  <c r="F11" i="2"/>
  <c r="F13" i="2"/>
  <c r="F16" i="2"/>
  <c r="F17" i="2"/>
  <c r="F18" i="2"/>
  <c r="F19" i="2"/>
  <c r="F20" i="2"/>
  <c r="F21" i="2"/>
  <c r="F22" i="2"/>
  <c r="F23" i="2"/>
  <c r="E24" i="2"/>
  <c r="F24" i="2" s="1"/>
  <c r="E25" i="2"/>
  <c r="F25" i="2" s="1"/>
  <c r="F10" i="2"/>
  <c r="F12" i="2"/>
  <c r="F14" i="2"/>
  <c r="F8" i="2"/>
  <c r="E26" i="1"/>
  <c r="C9" i="3" s="1"/>
  <c r="D14" i="3" s="1"/>
  <c r="E14" i="3" s="1"/>
  <c r="F26" i="2" l="1"/>
  <c r="C8" i="3" s="1"/>
  <c r="D13" i="3" l="1"/>
  <c r="E13" i="3" s="1"/>
  <c r="F15" i="3" s="1"/>
  <c r="F23" i="3" s="1"/>
  <c r="C10" i="3"/>
</calcChain>
</file>

<file path=xl/sharedStrings.xml><?xml version="1.0" encoding="utf-8"?>
<sst xmlns="http://schemas.openxmlformats.org/spreadsheetml/2006/main" count="52" uniqueCount="40">
  <si>
    <t>Naam leerling:</t>
  </si>
  <si>
    <t>Klas:</t>
  </si>
  <si>
    <t>Naam bedrijf:</t>
  </si>
  <si>
    <t>Investeringsplan</t>
  </si>
  <si>
    <t>nummer:</t>
  </si>
  <si>
    <t>naam artikel</t>
  </si>
  <si>
    <t>inkoopprijs</t>
  </si>
  <si>
    <t>totaal</t>
  </si>
  <si>
    <t>aantal</t>
  </si>
  <si>
    <t>Verkoopprijs berekening</t>
  </si>
  <si>
    <t>ewk</t>
  </si>
  <si>
    <t>e3d</t>
  </si>
  <si>
    <t>sdfsffsff</t>
  </si>
  <si>
    <t>fsfs</t>
  </si>
  <si>
    <t>fsdffs</t>
  </si>
  <si>
    <t>dcsdcc</t>
  </si>
  <si>
    <t>verkoopprijs</t>
  </si>
  <si>
    <t>Opbrengst</t>
  </si>
  <si>
    <t xml:space="preserve">Inkoop </t>
  </si>
  <si>
    <t>Totaal werkblad verk plan</t>
  </si>
  <si>
    <t>Totaal werkblad Inv plan</t>
  </si>
  <si>
    <t>Start</t>
  </si>
  <si>
    <t>Dit bedrag heb ik nodig zoals ik het nu verzonnen heb</t>
  </si>
  <si>
    <t>Dit bedrag ontvang ik als ik alles verkocht heb wat ik verzonnen heb</t>
  </si>
  <si>
    <t>Brutowinst zonder aanpassingen</t>
  </si>
  <si>
    <t>Nu ga je dit werkblad aanpassen</t>
  </si>
  <si>
    <t>Opbrengst voor een jaar</t>
  </si>
  <si>
    <t>aantal periodes</t>
  </si>
  <si>
    <t>Verkoopplan</t>
  </si>
  <si>
    <t>Omzet PJ</t>
  </si>
  <si>
    <t>Inkoopprijs per jaar</t>
  </si>
  <si>
    <t>Brutowinst per jaar</t>
  </si>
  <si>
    <t>Kosten:</t>
  </si>
  <si>
    <t>Marketingplan</t>
  </si>
  <si>
    <t>Verpakkingskosten</t>
  </si>
  <si>
    <t>Verzendkosten</t>
  </si>
  <si>
    <t>Overige kosten</t>
  </si>
  <si>
    <t>Nettowinst</t>
  </si>
  <si>
    <t>Exploitatiebegroting</t>
  </si>
  <si>
    <t>brutowinst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</si>
</sst>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.0%"/>
    <numFmt numFmtId="165" formatCode="#,##0_ ;\-#,##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0" xfId="0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4" fontId="0" fillId="2" borderId="3" xfId="0" applyNumberFormat="1" applyFill="1" applyBorder="1" applyAlignment="1">
      <alignment horizontal="center" vertical="center"/>
    </xf>
    <xf numFmtId="4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2" borderId="0" xfId="0" applyNumberFormat="1" applyFill="1" applyBorder="1" applyAlignment="1">
      <alignment horizontal="center" vertical="center"/>
    </xf>
    <xf numFmtId="44" fontId="0" fillId="2" borderId="6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1" fontId="0" fillId="0" borderId="11" xfId="0" applyNumberFormat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/>
    </xf>
    <xf numFmtId="1" fontId="0" fillId="2" borderId="13" xfId="0" applyNumberFormat="1" applyFill="1" applyBorder="1" applyAlignment="1">
      <alignment horizontal="center" vertical="center"/>
    </xf>
    <xf numFmtId="44" fontId="0" fillId="2" borderId="13" xfId="0" applyNumberFormat="1" applyFill="1" applyBorder="1" applyAlignment="1">
      <alignment horizontal="center" vertical="center"/>
    </xf>
    <xf numFmtId="44" fontId="0" fillId="2" borderId="14" xfId="0" applyNumberForma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44" fontId="0" fillId="0" borderId="15" xfId="0" applyNumberFormat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1" fontId="0" fillId="3" borderId="3" xfId="0" applyNumberFormat="1" applyFill="1" applyBorder="1" applyAlignment="1">
      <alignment horizontal="center" vertical="center"/>
    </xf>
    <xf numFmtId="44" fontId="0" fillId="3" borderId="3" xfId="0" applyNumberFormat="1" applyFill="1" applyBorder="1" applyAlignment="1">
      <alignment horizontal="center" vertical="center"/>
    </xf>
    <xf numFmtId="44" fontId="0" fillId="3" borderId="4" xfId="0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1" fontId="0" fillId="3" borderId="0" xfId="0" applyNumberFormat="1" applyFill="1" applyBorder="1" applyAlignment="1">
      <alignment horizontal="center" vertical="center"/>
    </xf>
    <xf numFmtId="44" fontId="0" fillId="3" borderId="0" xfId="0" applyNumberForma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left" vertical="center"/>
    </xf>
    <xf numFmtId="1" fontId="0" fillId="3" borderId="8" xfId="0" applyNumberFormat="1" applyFill="1" applyBorder="1" applyAlignment="1">
      <alignment horizontal="center" vertical="center"/>
    </xf>
    <xf numFmtId="44" fontId="0" fillId="3" borderId="8" xfId="0" applyNumberFormat="1" applyFill="1" applyBorder="1" applyAlignment="1">
      <alignment horizontal="center" vertical="center"/>
    </xf>
    <xf numFmtId="44" fontId="0" fillId="3" borderId="9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center"/>
    </xf>
    <xf numFmtId="1" fontId="0" fillId="3" borderId="13" xfId="0" applyNumberFormat="1" applyFill="1" applyBorder="1" applyAlignment="1">
      <alignment horizontal="center" vertical="center"/>
    </xf>
    <xf numFmtId="44" fontId="0" fillId="3" borderId="13" xfId="0" applyNumberFormat="1" applyFill="1" applyBorder="1" applyAlignment="1">
      <alignment horizontal="center" vertical="center"/>
    </xf>
    <xf numFmtId="44" fontId="0" fillId="3" borderId="14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left" vertical="center"/>
    </xf>
    <xf numFmtId="44" fontId="0" fillId="3" borderId="0" xfId="0" applyNumberFormat="1" applyFill="1" applyBorder="1" applyAlignment="1">
      <alignment horizontal="left" vertical="center"/>
    </xf>
    <xf numFmtId="1" fontId="0" fillId="2" borderId="8" xfId="0" applyNumberFormat="1" applyFill="1" applyBorder="1" applyAlignment="1">
      <alignment horizontal="left" vertical="center"/>
    </xf>
    <xf numFmtId="44" fontId="0" fillId="2" borderId="8" xfId="0" applyNumberFormat="1" applyFill="1" applyBorder="1" applyAlignment="1">
      <alignment horizontal="left" vertical="center"/>
    </xf>
    <xf numFmtId="44" fontId="0" fillId="2" borderId="0" xfId="0" applyNumberFormat="1" applyFill="1" applyBorder="1" applyAlignment="1">
      <alignment horizontal="left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/>
    </xf>
    <xf numFmtId="1" fontId="0" fillId="4" borderId="11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44" fontId="0" fillId="4" borderId="11" xfId="0" applyNumberForma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left" vertical="center"/>
    </xf>
    <xf numFmtId="1" fontId="0" fillId="5" borderId="3" xfId="0" applyNumberForma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1" fontId="0" fillId="5" borderId="0" xfId="0" applyNumberFormat="1" applyFill="1" applyBorder="1" applyAlignment="1">
      <alignment horizontal="center" vertical="center"/>
    </xf>
    <xf numFmtId="44" fontId="0" fillId="5" borderId="0" xfId="0" applyNumberFormat="1" applyFill="1" applyBorder="1" applyAlignment="1">
      <alignment horizontal="center" vertical="center"/>
    </xf>
    <xf numFmtId="44" fontId="0" fillId="5" borderId="6" xfId="0" applyNumberForma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left" vertical="center"/>
    </xf>
    <xf numFmtId="1" fontId="0" fillId="5" borderId="8" xfId="0" applyNumberFormat="1" applyFill="1" applyBorder="1" applyAlignment="1">
      <alignment horizontal="center" vertical="center"/>
    </xf>
    <xf numFmtId="44" fontId="0" fillId="5" borderId="9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1" fontId="0" fillId="5" borderId="13" xfId="0" applyNumberFormat="1" applyFill="1" applyBorder="1" applyAlignment="1">
      <alignment horizontal="center" vertical="center"/>
    </xf>
    <xf numFmtId="44" fontId="0" fillId="5" borderId="13" xfId="0" applyNumberFormat="1" applyFill="1" applyBorder="1" applyAlignment="1">
      <alignment horizontal="center" vertical="center"/>
    </xf>
    <xf numFmtId="43" fontId="0" fillId="5" borderId="3" xfId="0" applyNumberFormat="1" applyFill="1" applyBorder="1" applyAlignment="1">
      <alignment horizontal="center" vertical="center"/>
    </xf>
    <xf numFmtId="43" fontId="0" fillId="5" borderId="4" xfId="0" applyNumberFormat="1" applyFill="1" applyBorder="1" applyAlignment="1">
      <alignment horizontal="center" vertical="center"/>
    </xf>
    <xf numFmtId="43" fontId="0" fillId="5" borderId="0" xfId="0" applyNumberFormat="1" applyFill="1" applyBorder="1" applyAlignment="1">
      <alignment horizontal="center" vertical="center"/>
    </xf>
    <xf numFmtId="43" fontId="0" fillId="5" borderId="6" xfId="0" applyNumberFormat="1" applyFill="1" applyBorder="1" applyAlignment="1">
      <alignment horizontal="center" vertical="center"/>
    </xf>
    <xf numFmtId="43" fontId="0" fillId="5" borderId="8" xfId="0" applyNumberFormat="1" applyFill="1" applyBorder="1" applyAlignment="1">
      <alignment horizontal="center" vertical="center"/>
    </xf>
    <xf numFmtId="43" fontId="0" fillId="5" borderId="9" xfId="0" applyNumberFormat="1" applyFill="1" applyBorder="1" applyAlignment="1">
      <alignment horizontal="center" vertical="center"/>
    </xf>
    <xf numFmtId="43" fontId="0" fillId="0" borderId="0" xfId="0" applyNumberFormat="1" applyFill="1" applyBorder="1" applyAlignment="1">
      <alignment horizontal="left" vertical="center"/>
    </xf>
    <xf numFmtId="43" fontId="0" fillId="5" borderId="0" xfId="0" applyNumberFormat="1" applyFill="1" applyBorder="1" applyAlignment="1">
      <alignment horizontal="left" vertical="center"/>
    </xf>
    <xf numFmtId="43" fontId="0" fillId="5" borderId="13" xfId="0" applyNumberFormat="1" applyFill="1" applyBorder="1" applyAlignment="1">
      <alignment horizontal="center" vertical="center"/>
    </xf>
    <xf numFmtId="43" fontId="0" fillId="5" borderId="14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0" xfId="0" applyFill="1" applyBorder="1" applyAlignment="1">
      <alignment horizontal="left" vertical="center"/>
    </xf>
    <xf numFmtId="44" fontId="0" fillId="6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4" fontId="0" fillId="0" borderId="0" xfId="0" applyNumberForma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165" fontId="0" fillId="5" borderId="0" xfId="0" applyNumberFormat="1" applyFill="1" applyBorder="1" applyAlignment="1">
      <alignment horizontal="center" vertical="center"/>
    </xf>
    <xf numFmtId="44" fontId="0" fillId="6" borderId="6" xfId="0" applyNumberFormat="1" applyFill="1" applyBorder="1" applyAlignment="1">
      <alignment horizontal="center" vertical="center"/>
    </xf>
    <xf numFmtId="165" fontId="0" fillId="6" borderId="0" xfId="0" applyNumberFormat="1" applyFill="1" applyBorder="1" applyAlignment="1">
      <alignment horizontal="center" vertical="center"/>
    </xf>
    <xf numFmtId="43" fontId="0" fillId="6" borderId="0" xfId="0" applyNumberFormat="1" applyFill="1" applyBorder="1" applyAlignment="1">
      <alignment horizontal="center" vertical="center"/>
    </xf>
    <xf numFmtId="43" fontId="0" fillId="6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6" borderId="8" xfId="0" applyFill="1" applyBorder="1" applyAlignment="1">
      <alignment horizontal="left" vertical="center"/>
    </xf>
    <xf numFmtId="1" fontId="0" fillId="6" borderId="8" xfId="0" applyNumberFormat="1" applyFill="1" applyBorder="1" applyAlignment="1">
      <alignment horizontal="center" vertical="center"/>
    </xf>
    <xf numFmtId="43" fontId="0" fillId="6" borderId="8" xfId="0" applyNumberFormat="1" applyFill="1" applyBorder="1" applyAlignment="1">
      <alignment horizontal="center" vertical="center"/>
    </xf>
    <xf numFmtId="43" fontId="0" fillId="0" borderId="9" xfId="0" applyNumberFormat="1" applyBorder="1" applyAlignment="1">
      <alignment horizontal="center" vertical="center"/>
    </xf>
    <xf numFmtId="44" fontId="0" fillId="6" borderId="8" xfId="0" applyNumberFormat="1" applyFill="1" applyBorder="1" applyAlignment="1">
      <alignment horizontal="center" vertical="center"/>
    </xf>
    <xf numFmtId="43" fontId="0" fillId="6" borderId="9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" fontId="0" fillId="0" borderId="7" xfId="0" applyNumberForma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1" fontId="0" fillId="0" borderId="3" xfId="0" applyNumberFormat="1" applyFill="1" applyBorder="1" applyAlignment="1">
      <alignment horizontal="left" vertical="center"/>
    </xf>
    <xf numFmtId="1" fontId="0" fillId="0" borderId="8" xfId="0" applyNumberFormat="1" applyFill="1" applyBorder="1" applyAlignment="1">
      <alignment horizontal="left" vertical="center"/>
    </xf>
    <xf numFmtId="164" fontId="0" fillId="4" borderId="11" xfId="0" applyNumberFormat="1" applyFill="1" applyBorder="1" applyAlignment="1">
      <alignment horizontal="center" vertical="center"/>
    </xf>
    <xf numFmtId="44" fontId="0" fillId="0" borderId="11" xfId="0" applyNumberFormat="1" applyFill="1" applyBorder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44" fontId="0" fillId="0" borderId="17" xfId="0" applyNumberFormat="1" applyFill="1" applyBorder="1" applyAlignment="1">
      <alignment horizontal="center" vertical="center"/>
    </xf>
    <xf numFmtId="44" fontId="0" fillId="0" borderId="18" xfId="0" applyNumberFormat="1" applyFill="1" applyBorder="1" applyAlignment="1">
      <alignment horizontal="center" vertical="center"/>
    </xf>
    <xf numFmtId="44" fontId="0" fillId="0" borderId="19" xfId="0" applyNumberFormat="1" applyFill="1" applyBorder="1" applyAlignment="1">
      <alignment horizontal="center" vertical="center"/>
    </xf>
  </cellXfs>
  <cellStyles count="1">
    <cellStyle name="Standaard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B10B8-F6AA-4154-AA9D-C38DEB4A6F3B}">
  <dimension ref="A1:E26"/>
  <sheetViews>
    <sheetView tabSelected="1" workbookViewId="0">
      <selection activeCell="D8" sqref="D8"/>
    </sheetView>
  </sheetViews>
  <sheetFormatPr defaultRowHeight="15" x14ac:dyDescent="0.25"/>
  <cols>
    <col min="1" max="1" width="9.5703125" style="9" customWidth="1"/>
    <col min="2" max="2" width="33.7109375" style="22" customWidth="1"/>
    <col min="3" max="3" width="10" style="5" customWidth="1"/>
    <col min="4" max="4" width="15.140625" style="15" customWidth="1"/>
    <col min="5" max="5" width="13.85546875" style="15" customWidth="1"/>
    <col min="6" max="16384" width="9.140625" style="9"/>
  </cols>
  <sheetData>
    <row r="1" spans="1:5" x14ac:dyDescent="0.25">
      <c r="A1" s="6"/>
      <c r="B1" s="16"/>
      <c r="C1" s="2"/>
      <c r="D1" s="7"/>
      <c r="E1" s="8"/>
    </row>
    <row r="2" spans="1:5" ht="26.25" x14ac:dyDescent="0.25">
      <c r="A2" s="32" t="s">
        <v>3</v>
      </c>
      <c r="B2" s="17"/>
      <c r="C2" s="3"/>
      <c r="D2" s="10"/>
      <c r="E2" s="11"/>
    </row>
    <row r="3" spans="1:5" ht="15.75" thickBot="1" x14ac:dyDescent="0.3">
      <c r="A3" s="12"/>
      <c r="B3" s="18"/>
      <c r="C3" s="64"/>
      <c r="D3" s="65"/>
      <c r="E3" s="13"/>
    </row>
    <row r="4" spans="1:5" x14ac:dyDescent="0.25">
      <c r="A4" s="33" t="s">
        <v>0</v>
      </c>
      <c r="B4" s="19"/>
      <c r="C4" s="129" t="s">
        <v>10</v>
      </c>
      <c r="D4" s="130"/>
      <c r="E4" s="8"/>
    </row>
    <row r="5" spans="1:5" x14ac:dyDescent="0.25">
      <c r="A5" s="34" t="s">
        <v>1</v>
      </c>
      <c r="B5" s="20"/>
      <c r="C5" s="62" t="s">
        <v>11</v>
      </c>
      <c r="D5" s="66"/>
      <c r="E5" s="11"/>
    </row>
    <row r="6" spans="1:5" ht="15.75" thickBot="1" x14ac:dyDescent="0.3">
      <c r="A6" s="34" t="s">
        <v>2</v>
      </c>
      <c r="B6" s="20"/>
      <c r="C6" s="131" t="s">
        <v>12</v>
      </c>
      <c r="D6" s="132"/>
      <c r="E6" s="11"/>
    </row>
    <row r="7" spans="1:5" ht="15.75" thickBot="1" x14ac:dyDescent="0.3">
      <c r="A7" s="27" t="s">
        <v>4</v>
      </c>
      <c r="B7" s="28" t="s">
        <v>5</v>
      </c>
      <c r="C7" s="29" t="s">
        <v>8</v>
      </c>
      <c r="D7" s="30" t="s">
        <v>6</v>
      </c>
      <c r="E7" s="31" t="s">
        <v>7</v>
      </c>
    </row>
    <row r="8" spans="1:5" x14ac:dyDescent="0.25">
      <c r="A8" s="23">
        <v>1</v>
      </c>
      <c r="B8" s="24" t="s">
        <v>13</v>
      </c>
      <c r="C8" s="25">
        <v>3</v>
      </c>
      <c r="D8" s="26">
        <v>4</v>
      </c>
      <c r="E8" s="26">
        <f>C8*D8</f>
        <v>12</v>
      </c>
    </row>
    <row r="9" spans="1:5" x14ac:dyDescent="0.25">
      <c r="A9" s="1">
        <v>2</v>
      </c>
      <c r="B9" s="21"/>
      <c r="C9" s="25">
        <v>3</v>
      </c>
      <c r="D9" s="26">
        <v>4</v>
      </c>
      <c r="E9" s="14">
        <f t="shared" ref="E9:E25" si="0">C9*D9</f>
        <v>12</v>
      </c>
    </row>
    <row r="10" spans="1:5" x14ac:dyDescent="0.25">
      <c r="A10" s="1">
        <v>3</v>
      </c>
      <c r="B10" s="21" t="s">
        <v>14</v>
      </c>
      <c r="C10" s="25">
        <v>3</v>
      </c>
      <c r="D10" s="26">
        <v>4</v>
      </c>
      <c r="E10" s="14">
        <f t="shared" si="0"/>
        <v>12</v>
      </c>
    </row>
    <row r="11" spans="1:5" x14ac:dyDescent="0.25">
      <c r="A11" s="1">
        <v>4</v>
      </c>
      <c r="B11" s="21"/>
      <c r="C11" s="25">
        <v>3</v>
      </c>
      <c r="D11" s="26">
        <v>4</v>
      </c>
      <c r="E11" s="14">
        <f t="shared" si="0"/>
        <v>12</v>
      </c>
    </row>
    <row r="12" spans="1:5" x14ac:dyDescent="0.25">
      <c r="A12" s="1">
        <v>5</v>
      </c>
      <c r="B12" s="21"/>
      <c r="C12" s="25">
        <v>3</v>
      </c>
      <c r="D12" s="26">
        <v>4</v>
      </c>
      <c r="E12" s="14">
        <f t="shared" si="0"/>
        <v>12</v>
      </c>
    </row>
    <row r="13" spans="1:5" x14ac:dyDescent="0.25">
      <c r="A13" s="1">
        <v>6</v>
      </c>
      <c r="B13" s="21"/>
      <c r="C13" s="25">
        <v>3</v>
      </c>
      <c r="D13" s="26">
        <v>4</v>
      </c>
      <c r="E13" s="14">
        <f t="shared" si="0"/>
        <v>12</v>
      </c>
    </row>
    <row r="14" spans="1:5" x14ac:dyDescent="0.25">
      <c r="A14" s="1">
        <v>7</v>
      </c>
      <c r="B14" s="21"/>
      <c r="C14" s="25">
        <v>3</v>
      </c>
      <c r="D14" s="26">
        <v>4</v>
      </c>
      <c r="E14" s="14">
        <f t="shared" si="0"/>
        <v>12</v>
      </c>
    </row>
    <row r="15" spans="1:5" x14ac:dyDescent="0.25">
      <c r="A15" s="1">
        <v>8</v>
      </c>
      <c r="B15" s="21" t="s">
        <v>15</v>
      </c>
      <c r="C15" s="25">
        <v>3</v>
      </c>
      <c r="D15" s="26">
        <v>4</v>
      </c>
      <c r="E15" s="14">
        <f t="shared" si="0"/>
        <v>12</v>
      </c>
    </row>
    <row r="16" spans="1:5" x14ac:dyDescent="0.25">
      <c r="A16" s="1">
        <v>9</v>
      </c>
      <c r="B16" s="21"/>
      <c r="C16" s="25">
        <v>3</v>
      </c>
      <c r="D16" s="26">
        <v>4</v>
      </c>
      <c r="E16" s="14">
        <f t="shared" si="0"/>
        <v>12</v>
      </c>
    </row>
    <row r="17" spans="1:5" x14ac:dyDescent="0.25">
      <c r="A17" s="1">
        <v>10</v>
      </c>
      <c r="B17" s="21"/>
      <c r="C17" s="25">
        <v>3</v>
      </c>
      <c r="D17" s="26">
        <v>4</v>
      </c>
      <c r="E17" s="14">
        <f t="shared" si="0"/>
        <v>12</v>
      </c>
    </row>
    <row r="18" spans="1:5" x14ac:dyDescent="0.25">
      <c r="A18" s="1">
        <v>11</v>
      </c>
      <c r="B18" s="21"/>
      <c r="C18" s="25">
        <v>3</v>
      </c>
      <c r="D18" s="26">
        <v>4</v>
      </c>
      <c r="E18" s="14">
        <f t="shared" si="0"/>
        <v>12</v>
      </c>
    </row>
    <row r="19" spans="1:5" x14ac:dyDescent="0.25">
      <c r="A19" s="1">
        <v>12</v>
      </c>
      <c r="B19" s="21"/>
      <c r="C19" s="25">
        <v>3</v>
      </c>
      <c r="D19" s="26">
        <v>4</v>
      </c>
      <c r="E19" s="14">
        <f t="shared" si="0"/>
        <v>12</v>
      </c>
    </row>
    <row r="20" spans="1:5" x14ac:dyDescent="0.25">
      <c r="A20" s="1">
        <v>13</v>
      </c>
      <c r="B20" s="21"/>
      <c r="C20" s="25">
        <v>3</v>
      </c>
      <c r="D20" s="26">
        <v>4</v>
      </c>
      <c r="E20" s="14">
        <f t="shared" si="0"/>
        <v>12</v>
      </c>
    </row>
    <row r="21" spans="1:5" x14ac:dyDescent="0.25">
      <c r="A21" s="1">
        <v>14</v>
      </c>
      <c r="B21" s="21"/>
      <c r="C21" s="25">
        <v>3</v>
      </c>
      <c r="D21" s="26">
        <v>4</v>
      </c>
      <c r="E21" s="14">
        <f t="shared" si="0"/>
        <v>12</v>
      </c>
    </row>
    <row r="22" spans="1:5" x14ac:dyDescent="0.25">
      <c r="A22" s="1">
        <v>15</v>
      </c>
      <c r="B22" s="21"/>
      <c r="C22" s="25">
        <v>3</v>
      </c>
      <c r="D22" s="26">
        <v>4</v>
      </c>
      <c r="E22" s="14">
        <f t="shared" si="0"/>
        <v>12</v>
      </c>
    </row>
    <row r="23" spans="1:5" x14ac:dyDescent="0.25">
      <c r="A23" s="1">
        <v>16</v>
      </c>
      <c r="B23" s="21"/>
      <c r="C23" s="25">
        <v>3</v>
      </c>
      <c r="D23" s="26">
        <v>4</v>
      </c>
      <c r="E23" s="14">
        <f t="shared" si="0"/>
        <v>12</v>
      </c>
    </row>
    <row r="24" spans="1:5" x14ac:dyDescent="0.25">
      <c r="A24" s="1">
        <v>17</v>
      </c>
      <c r="B24" s="21"/>
      <c r="C24" s="4"/>
      <c r="D24" s="14"/>
      <c r="E24" s="14">
        <f t="shared" si="0"/>
        <v>0</v>
      </c>
    </row>
    <row r="25" spans="1:5" ht="15.75" thickBot="1" x14ac:dyDescent="0.3">
      <c r="A25" s="1">
        <v>18</v>
      </c>
      <c r="B25" s="21"/>
      <c r="C25" s="4"/>
      <c r="D25" s="14"/>
      <c r="E25" s="35">
        <f t="shared" si="0"/>
        <v>0</v>
      </c>
    </row>
    <row r="26" spans="1:5" ht="32.25" customHeight="1" thickBot="1" x14ac:dyDescent="0.3">
      <c r="A26" s="133" t="s">
        <v>22</v>
      </c>
      <c r="B26" s="134"/>
      <c r="C26" s="134"/>
      <c r="D26" s="36" t="s">
        <v>18</v>
      </c>
      <c r="E26" s="37">
        <f>SUM(E8:E25)</f>
        <v>192</v>
      </c>
    </row>
  </sheetData>
  <mergeCells count="3">
    <mergeCell ref="C4:D4"/>
    <mergeCell ref="C6:D6"/>
    <mergeCell ref="A26:C2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E002-F511-4A14-A565-60030503F537}">
  <dimension ref="A1:F26"/>
  <sheetViews>
    <sheetView workbookViewId="0">
      <selection activeCell="E24" sqref="E24"/>
    </sheetView>
  </sheetViews>
  <sheetFormatPr defaultRowHeight="15" x14ac:dyDescent="0.25"/>
  <cols>
    <col min="1" max="1" width="9.5703125" style="9" customWidth="1"/>
    <col min="2" max="2" width="33.7109375" style="22" customWidth="1"/>
    <col min="3" max="3" width="11.7109375" style="5" customWidth="1"/>
    <col min="4" max="4" width="11.7109375" style="72" customWidth="1"/>
    <col min="5" max="5" width="14.7109375" style="15" customWidth="1"/>
    <col min="6" max="6" width="14" style="15" customWidth="1"/>
    <col min="7" max="16384" width="9.140625" style="9"/>
  </cols>
  <sheetData>
    <row r="1" spans="1:6" x14ac:dyDescent="0.25">
      <c r="A1" s="38"/>
      <c r="B1" s="39"/>
      <c r="C1" s="40"/>
      <c r="D1" s="67"/>
      <c r="E1" s="41"/>
      <c r="F1" s="42"/>
    </row>
    <row r="2" spans="1:6" ht="26.25" x14ac:dyDescent="0.25">
      <c r="A2" s="43" t="s">
        <v>9</v>
      </c>
      <c r="B2" s="44"/>
      <c r="C2" s="45"/>
      <c r="D2" s="68"/>
      <c r="E2" s="46"/>
      <c r="F2" s="47"/>
    </row>
    <row r="3" spans="1:6" ht="15.75" thickBot="1" x14ac:dyDescent="0.3">
      <c r="A3" s="48"/>
      <c r="B3" s="49"/>
      <c r="C3" s="50"/>
      <c r="D3" s="69"/>
      <c r="E3" s="51"/>
      <c r="F3" s="52"/>
    </row>
    <row r="4" spans="1:6" x14ac:dyDescent="0.25">
      <c r="A4" s="53" t="s">
        <v>0</v>
      </c>
      <c r="B4" s="54"/>
      <c r="C4" s="129" t="str">
        <f>'Inv plan'!C4:D4</f>
        <v>ewk</v>
      </c>
      <c r="D4" s="135"/>
      <c r="E4" s="130"/>
      <c r="F4" s="42"/>
    </row>
    <row r="5" spans="1:6" x14ac:dyDescent="0.25">
      <c r="A5" s="55" t="s">
        <v>1</v>
      </c>
      <c r="B5" s="56"/>
      <c r="C5" s="62" t="str">
        <f>'Inv plan'!C5</f>
        <v>e3d</v>
      </c>
      <c r="D5" s="70"/>
      <c r="E5" s="63"/>
      <c r="F5" s="47"/>
    </row>
    <row r="6" spans="1:6" ht="15.75" thickBot="1" x14ac:dyDescent="0.3">
      <c r="A6" s="55" t="s">
        <v>2</v>
      </c>
      <c r="B6" s="56"/>
      <c r="C6" s="131" t="str">
        <f>'Inv plan'!C6:D6</f>
        <v>sdfsffsff</v>
      </c>
      <c r="D6" s="136"/>
      <c r="E6" s="132"/>
      <c r="F6" s="47"/>
    </row>
    <row r="7" spans="1:6" ht="15.75" thickBot="1" x14ac:dyDescent="0.3">
      <c r="A7" s="57" t="s">
        <v>4</v>
      </c>
      <c r="B7" s="58" t="s">
        <v>5</v>
      </c>
      <c r="C7" s="59" t="s">
        <v>8</v>
      </c>
      <c r="D7" s="71" t="s">
        <v>39</v>
      </c>
      <c r="E7" s="60" t="s">
        <v>16</v>
      </c>
      <c r="F7" s="61" t="s">
        <v>7</v>
      </c>
    </row>
    <row r="8" spans="1:6" x14ac:dyDescent="0.25">
      <c r="A8" s="73">
        <v>1</v>
      </c>
      <c r="B8" s="74" t="str">
        <f>'Inv plan'!B8</f>
        <v>fsfs</v>
      </c>
      <c r="C8" s="75">
        <f>'Inv plan'!C8</f>
        <v>3</v>
      </c>
      <c r="D8" s="137">
        <f>(E8-'Inv plan'!D8)/'Inv plan'!D8</f>
        <v>3</v>
      </c>
      <c r="E8" s="138">
        <v>16</v>
      </c>
      <c r="F8" s="77">
        <f>C8*E8</f>
        <v>48</v>
      </c>
    </row>
    <row r="9" spans="1:6" x14ac:dyDescent="0.25">
      <c r="A9" s="76">
        <v>2</v>
      </c>
      <c r="B9" s="74">
        <f>'Inv plan'!B9</f>
        <v>0</v>
      </c>
      <c r="C9" s="75">
        <f>'Inv plan'!C9</f>
        <v>3</v>
      </c>
      <c r="D9" s="137">
        <f>(E9-'Inv plan'!D9)/'Inv plan'!D9</f>
        <v>0.5</v>
      </c>
      <c r="E9" s="138">
        <v>6</v>
      </c>
      <c r="F9" s="77">
        <f t="shared" ref="F9:F25" si="0">C9*E9</f>
        <v>18</v>
      </c>
    </row>
    <row r="10" spans="1:6" x14ac:dyDescent="0.25">
      <c r="A10" s="76">
        <v>3</v>
      </c>
      <c r="B10" s="74" t="str">
        <f>'Inv plan'!B10</f>
        <v>fsdffs</v>
      </c>
      <c r="C10" s="75">
        <f>'Inv plan'!C10</f>
        <v>3</v>
      </c>
      <c r="D10" s="137">
        <f>(E10-'Inv plan'!D10)/'Inv plan'!D10</f>
        <v>0.75</v>
      </c>
      <c r="E10" s="138">
        <v>7</v>
      </c>
      <c r="F10" s="77">
        <f t="shared" si="0"/>
        <v>21</v>
      </c>
    </row>
    <row r="11" spans="1:6" x14ac:dyDescent="0.25">
      <c r="A11" s="76">
        <v>4</v>
      </c>
      <c r="B11" s="74">
        <f>'Inv plan'!B11</f>
        <v>0</v>
      </c>
      <c r="C11" s="75">
        <f>'Inv plan'!C11</f>
        <v>3</v>
      </c>
      <c r="D11" s="137">
        <f>(E11-'Inv plan'!D11)/'Inv plan'!D11</f>
        <v>1</v>
      </c>
      <c r="E11" s="138">
        <v>8</v>
      </c>
      <c r="F11" s="77">
        <f t="shared" si="0"/>
        <v>24</v>
      </c>
    </row>
    <row r="12" spans="1:6" x14ac:dyDescent="0.25">
      <c r="A12" s="76">
        <v>5</v>
      </c>
      <c r="B12" s="74">
        <f>'Inv plan'!B12</f>
        <v>0</v>
      </c>
      <c r="C12" s="75">
        <f>'Inv plan'!C12</f>
        <v>3</v>
      </c>
      <c r="D12" s="137">
        <f>(E12-'Inv plan'!D12)/'Inv plan'!D12</f>
        <v>0.5</v>
      </c>
      <c r="E12" s="138">
        <v>6</v>
      </c>
      <c r="F12" s="77">
        <f t="shared" si="0"/>
        <v>18</v>
      </c>
    </row>
    <row r="13" spans="1:6" x14ac:dyDescent="0.25">
      <c r="A13" s="76">
        <v>6</v>
      </c>
      <c r="B13" s="74">
        <f>'Inv plan'!B13</f>
        <v>0</v>
      </c>
      <c r="C13" s="75">
        <f>'Inv plan'!C13</f>
        <v>3</v>
      </c>
      <c r="D13" s="137">
        <f>(E13-'Inv plan'!D13)/'Inv plan'!D13</f>
        <v>10.25</v>
      </c>
      <c r="E13" s="138">
        <v>45</v>
      </c>
      <c r="F13" s="77">
        <f t="shared" si="0"/>
        <v>135</v>
      </c>
    </row>
    <row r="14" spans="1:6" x14ac:dyDescent="0.25">
      <c r="A14" s="76">
        <v>7</v>
      </c>
      <c r="B14" s="74">
        <f>'Inv plan'!B14</f>
        <v>0</v>
      </c>
      <c r="C14" s="75">
        <f>'Inv plan'!C14</f>
        <v>3</v>
      </c>
      <c r="D14" s="137">
        <f>(E14-'Inv plan'!D14)/'Inv plan'!D14</f>
        <v>0.25</v>
      </c>
      <c r="E14" s="138">
        <v>5</v>
      </c>
      <c r="F14" s="77">
        <f t="shared" si="0"/>
        <v>15</v>
      </c>
    </row>
    <row r="15" spans="1:6" x14ac:dyDescent="0.25">
      <c r="A15" s="76">
        <v>8</v>
      </c>
      <c r="B15" s="74" t="str">
        <f>'Inv plan'!B15</f>
        <v>dcsdcc</v>
      </c>
      <c r="C15" s="75">
        <f>'Inv plan'!C15</f>
        <v>3</v>
      </c>
      <c r="D15" s="137">
        <f>(E15-'Inv plan'!D15)/'Inv plan'!D15</f>
        <v>-0.25</v>
      </c>
      <c r="E15" s="138">
        <v>3</v>
      </c>
      <c r="F15" s="77">
        <f t="shared" si="0"/>
        <v>9</v>
      </c>
    </row>
    <row r="16" spans="1:6" x14ac:dyDescent="0.25">
      <c r="A16" s="76">
        <v>9</v>
      </c>
      <c r="B16" s="74">
        <f>'Inv plan'!B16</f>
        <v>0</v>
      </c>
      <c r="C16" s="75">
        <f>'Inv plan'!C16</f>
        <v>3</v>
      </c>
      <c r="D16" s="137">
        <f>(E16-'Inv plan'!D16)/'Inv plan'!D16</f>
        <v>0.5</v>
      </c>
      <c r="E16" s="138">
        <v>6</v>
      </c>
      <c r="F16" s="77">
        <f t="shared" si="0"/>
        <v>18</v>
      </c>
    </row>
    <row r="17" spans="1:6" x14ac:dyDescent="0.25">
      <c r="A17" s="76">
        <v>10</v>
      </c>
      <c r="B17" s="74">
        <f>'Inv plan'!B17</f>
        <v>0</v>
      </c>
      <c r="C17" s="75">
        <f>'Inv plan'!C17</f>
        <v>3</v>
      </c>
      <c r="D17" s="137">
        <f>(E17-'Inv plan'!D17)/'Inv plan'!D17</f>
        <v>1.25</v>
      </c>
      <c r="E17" s="138">
        <v>9</v>
      </c>
      <c r="F17" s="77">
        <f t="shared" si="0"/>
        <v>27</v>
      </c>
    </row>
    <row r="18" spans="1:6" x14ac:dyDescent="0.25">
      <c r="A18" s="76">
        <v>11</v>
      </c>
      <c r="B18" s="74">
        <f>'Inv plan'!B18</f>
        <v>0</v>
      </c>
      <c r="C18" s="75">
        <f>'Inv plan'!C18</f>
        <v>3</v>
      </c>
      <c r="D18" s="137">
        <f>(E18-'Inv plan'!D18)/'Inv plan'!D18</f>
        <v>4.75</v>
      </c>
      <c r="E18" s="138">
        <v>23</v>
      </c>
      <c r="F18" s="77">
        <f t="shared" si="0"/>
        <v>69</v>
      </c>
    </row>
    <row r="19" spans="1:6" x14ac:dyDescent="0.25">
      <c r="A19" s="76">
        <v>12</v>
      </c>
      <c r="B19" s="74">
        <f>'Inv plan'!B19</f>
        <v>0</v>
      </c>
      <c r="C19" s="75">
        <f>'Inv plan'!C19</f>
        <v>3</v>
      </c>
      <c r="D19" s="137">
        <f>(E19-'Inv plan'!D19)/'Inv plan'!D19</f>
        <v>13</v>
      </c>
      <c r="E19" s="138">
        <v>56</v>
      </c>
      <c r="F19" s="77">
        <f t="shared" si="0"/>
        <v>168</v>
      </c>
    </row>
    <row r="20" spans="1:6" x14ac:dyDescent="0.25">
      <c r="A20" s="76">
        <v>13</v>
      </c>
      <c r="B20" s="74">
        <f>'Inv plan'!B20</f>
        <v>0</v>
      </c>
      <c r="C20" s="75">
        <f>'Inv plan'!C20</f>
        <v>3</v>
      </c>
      <c r="D20" s="137">
        <f>(E20-'Inv plan'!D20)/'Inv plan'!D20</f>
        <v>18.5</v>
      </c>
      <c r="E20" s="138">
        <v>78</v>
      </c>
      <c r="F20" s="77">
        <f t="shared" si="0"/>
        <v>234</v>
      </c>
    </row>
    <row r="21" spans="1:6" x14ac:dyDescent="0.25">
      <c r="A21" s="76">
        <v>14</v>
      </c>
      <c r="B21" s="74">
        <f>'Inv plan'!B21</f>
        <v>0</v>
      </c>
      <c r="C21" s="75">
        <f>'Inv plan'!C21</f>
        <v>3</v>
      </c>
      <c r="D21" s="137">
        <f>(E21-'Inv plan'!D21)/'Inv plan'!D21</f>
        <v>-0.5</v>
      </c>
      <c r="E21" s="138">
        <v>2</v>
      </c>
      <c r="F21" s="77">
        <f t="shared" si="0"/>
        <v>6</v>
      </c>
    </row>
    <row r="22" spans="1:6" x14ac:dyDescent="0.25">
      <c r="A22" s="76">
        <v>15</v>
      </c>
      <c r="B22" s="74">
        <f>'Inv plan'!B22</f>
        <v>0</v>
      </c>
      <c r="C22" s="75">
        <f>'Inv plan'!C22</f>
        <v>3</v>
      </c>
      <c r="D22" s="137">
        <f>(E22-'Inv plan'!D22)/'Inv plan'!D22</f>
        <v>1.5</v>
      </c>
      <c r="E22" s="138">
        <v>10</v>
      </c>
      <c r="F22" s="77">
        <f t="shared" si="0"/>
        <v>30</v>
      </c>
    </row>
    <row r="23" spans="1:6" x14ac:dyDescent="0.25">
      <c r="A23" s="76">
        <v>16</v>
      </c>
      <c r="B23" s="74">
        <f>'Inv plan'!B23</f>
        <v>0</v>
      </c>
      <c r="C23" s="75">
        <f>'Inv plan'!C23</f>
        <v>3</v>
      </c>
      <c r="D23" s="137">
        <f>(E23-'Inv plan'!D23)/'Inv plan'!D23</f>
        <v>0.75</v>
      </c>
      <c r="E23" s="138">
        <v>7</v>
      </c>
      <c r="F23" s="77">
        <f t="shared" si="0"/>
        <v>21</v>
      </c>
    </row>
    <row r="24" spans="1:6" x14ac:dyDescent="0.25">
      <c r="A24" s="76">
        <v>17</v>
      </c>
      <c r="B24" s="74">
        <f>'Inv plan'!B24</f>
        <v>0</v>
      </c>
      <c r="C24" s="75">
        <f>'Inv plan'!C24</f>
        <v>0</v>
      </c>
      <c r="D24" s="137"/>
      <c r="E24" s="138">
        <f>(('Inv plan'!D24)*D24*C24)+('Inv plan'!D24)</f>
        <v>0</v>
      </c>
      <c r="F24" s="77">
        <f t="shared" si="0"/>
        <v>0</v>
      </c>
    </row>
    <row r="25" spans="1:6" ht="15.75" thickBot="1" x14ac:dyDescent="0.3">
      <c r="A25" s="76">
        <v>18</v>
      </c>
      <c r="B25" s="74">
        <f>'Inv plan'!B25</f>
        <v>0</v>
      </c>
      <c r="C25" s="75">
        <f>'Inv plan'!C25</f>
        <v>0</v>
      </c>
      <c r="D25" s="137"/>
      <c r="E25" s="138">
        <f>(('Inv plan'!D25)*D25*C25)+('Inv plan'!D25)</f>
        <v>0</v>
      </c>
      <c r="F25" s="77">
        <f t="shared" si="0"/>
        <v>0</v>
      </c>
    </row>
    <row r="26" spans="1:6" ht="32.25" customHeight="1" thickBot="1" x14ac:dyDescent="0.3">
      <c r="A26" s="133" t="s">
        <v>23</v>
      </c>
      <c r="B26" s="134"/>
      <c r="C26" s="134"/>
      <c r="D26" s="134"/>
      <c r="E26" s="36" t="s">
        <v>17</v>
      </c>
      <c r="F26" s="78">
        <f>SUM(F8:F25)</f>
        <v>861</v>
      </c>
    </row>
  </sheetData>
  <protectedRanges>
    <protectedRange algorithmName="SHA-512" hashValue="5UPt5P1gti8FffKpbiFl4XIhprbtFGmLQBiX1ldo6nM1EZbCigeoa9Oae1g5H1zbyrcXYUk1W9cBhzv6JmO4tg==" saltValue="vVHZayQ/4JQWHMCGx67Zow==" spinCount="100000" sqref="D8:D25" name="Bereik1"/>
  </protectedRanges>
  <mergeCells count="3">
    <mergeCell ref="C4:E4"/>
    <mergeCell ref="C6:E6"/>
    <mergeCell ref="A26:D26"/>
  </mergeCells>
  <conditionalFormatting sqref="C4:E6">
    <cfRule type="cellIs" dxfId="8" priority="7" operator="equal">
      <formula>0</formula>
    </cfRule>
  </conditionalFormatting>
  <conditionalFormatting sqref="B8:D8 D9:D25">
    <cfRule type="cellIs" dxfId="7" priority="6" operator="equal">
      <formula>0</formula>
    </cfRule>
  </conditionalFormatting>
  <conditionalFormatting sqref="B8:F8 D9:D25">
    <cfRule type="cellIs" dxfId="6" priority="5" operator="equal">
      <formula>0</formula>
    </cfRule>
  </conditionalFormatting>
  <conditionalFormatting sqref="B9:C25">
    <cfRule type="cellIs" dxfId="5" priority="4" operator="equal">
      <formula>0</formula>
    </cfRule>
  </conditionalFormatting>
  <conditionalFormatting sqref="B9:C25 E24:F25 F9:F23">
    <cfRule type="cellIs" dxfId="4" priority="3" operator="equal">
      <formula>0</formula>
    </cfRule>
  </conditionalFormatting>
  <conditionalFormatting sqref="E9:E23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57AAC-47DE-49BB-9109-D80BCDABA82C}">
  <dimension ref="A1:F23"/>
  <sheetViews>
    <sheetView workbookViewId="0">
      <selection activeCell="C14" sqref="C14"/>
    </sheetView>
  </sheetViews>
  <sheetFormatPr defaultRowHeight="15" x14ac:dyDescent="0.25"/>
  <cols>
    <col min="1" max="1" width="9.5703125" style="9" customWidth="1"/>
    <col min="2" max="2" width="33.7109375" style="22" customWidth="1"/>
    <col min="3" max="3" width="15.7109375" style="5" bestFit="1" customWidth="1"/>
    <col min="4" max="4" width="12.42578125" style="109" bestFit="1" customWidth="1"/>
    <col min="5" max="5" width="13" style="109" customWidth="1"/>
    <col min="6" max="6" width="14" style="109" customWidth="1"/>
    <col min="7" max="16384" width="9.140625" style="9"/>
  </cols>
  <sheetData>
    <row r="1" spans="1:6" x14ac:dyDescent="0.25">
      <c r="A1" s="79"/>
      <c r="B1" s="80"/>
      <c r="C1" s="81"/>
      <c r="D1" s="99"/>
      <c r="E1" s="99"/>
      <c r="F1" s="100"/>
    </row>
    <row r="2" spans="1:6" ht="26.25" x14ac:dyDescent="0.25">
      <c r="A2" s="82" t="s">
        <v>38</v>
      </c>
      <c r="B2" s="83"/>
      <c r="C2" s="84"/>
      <c r="D2" s="101"/>
      <c r="E2" s="101"/>
      <c r="F2" s="102"/>
    </row>
    <row r="3" spans="1:6" ht="15.75" thickBot="1" x14ac:dyDescent="0.3">
      <c r="A3" s="87"/>
      <c r="B3" s="88"/>
      <c r="C3" s="89"/>
      <c r="D3" s="103"/>
      <c r="E3" s="103"/>
      <c r="F3" s="104"/>
    </row>
    <row r="4" spans="1:6" x14ac:dyDescent="0.25">
      <c r="A4" s="91" t="s">
        <v>0</v>
      </c>
      <c r="B4" s="92"/>
      <c r="C4" s="129" t="str">
        <f>'Inv plan'!C4:D4</f>
        <v>ewk</v>
      </c>
      <c r="D4" s="135"/>
      <c r="E4" s="130"/>
      <c r="F4" s="100"/>
    </row>
    <row r="5" spans="1:6" x14ac:dyDescent="0.25">
      <c r="A5" s="93" t="s">
        <v>1</v>
      </c>
      <c r="B5" s="94"/>
      <c r="C5" s="62" t="str">
        <f>'Inv plan'!C5</f>
        <v>e3d</v>
      </c>
      <c r="D5" s="105"/>
      <c r="E5" s="106"/>
      <c r="F5" s="102"/>
    </row>
    <row r="6" spans="1:6" ht="15.75" thickBot="1" x14ac:dyDescent="0.3">
      <c r="A6" s="93" t="s">
        <v>2</v>
      </c>
      <c r="B6" s="94"/>
      <c r="C6" s="131" t="str">
        <f>'Inv plan'!C6:D6</f>
        <v>sdfsffsff</v>
      </c>
      <c r="D6" s="136"/>
      <c r="E6" s="132"/>
      <c r="F6" s="102"/>
    </row>
    <row r="7" spans="1:6" ht="15.75" thickBot="1" x14ac:dyDescent="0.3">
      <c r="A7" s="95" t="s">
        <v>4</v>
      </c>
      <c r="B7" s="96" t="s">
        <v>5</v>
      </c>
      <c r="C7" s="97" t="s">
        <v>21</v>
      </c>
      <c r="D7" s="107"/>
      <c r="E7" s="107"/>
      <c r="F7" s="108"/>
    </row>
    <row r="8" spans="1:6" x14ac:dyDescent="0.25">
      <c r="A8" s="110">
        <v>1</v>
      </c>
      <c r="B8" s="111" t="s">
        <v>19</v>
      </c>
      <c r="C8" s="112">
        <f>'Verk plan'!F26</f>
        <v>861</v>
      </c>
      <c r="D8" s="101"/>
      <c r="E8" s="101"/>
      <c r="F8" s="102"/>
    </row>
    <row r="9" spans="1:6" x14ac:dyDescent="0.25">
      <c r="A9" s="110">
        <v>2</v>
      </c>
      <c r="B9" s="111" t="s">
        <v>20</v>
      </c>
      <c r="C9" s="112">
        <f>'Inv plan'!E26</f>
        <v>192</v>
      </c>
      <c r="D9" s="101"/>
      <c r="E9" s="101"/>
      <c r="F9" s="102"/>
    </row>
    <row r="10" spans="1:6" x14ac:dyDescent="0.25">
      <c r="A10" s="110">
        <v>3</v>
      </c>
      <c r="B10" s="111" t="s">
        <v>24</v>
      </c>
      <c r="C10" s="112">
        <f>C8-C9</f>
        <v>669</v>
      </c>
      <c r="D10" s="101"/>
      <c r="E10" s="101"/>
      <c r="F10" s="102"/>
    </row>
    <row r="11" spans="1:6" ht="15.75" thickBot="1" x14ac:dyDescent="0.3">
      <c r="A11" s="110">
        <v>4</v>
      </c>
      <c r="B11" s="113"/>
      <c r="C11" s="114"/>
      <c r="D11" s="115"/>
      <c r="E11" s="115"/>
      <c r="F11" s="116"/>
    </row>
    <row r="12" spans="1:6" ht="15.75" thickBot="1" x14ac:dyDescent="0.3">
      <c r="A12" s="95">
        <v>5</v>
      </c>
      <c r="B12" s="96" t="s">
        <v>25</v>
      </c>
      <c r="C12" s="98" t="s">
        <v>27</v>
      </c>
      <c r="D12" s="107" t="s">
        <v>28</v>
      </c>
      <c r="E12" s="107" t="s">
        <v>29</v>
      </c>
      <c r="F12" s="108"/>
    </row>
    <row r="13" spans="1:6" ht="15.75" thickBot="1" x14ac:dyDescent="0.3">
      <c r="A13" s="110">
        <v>6</v>
      </c>
      <c r="B13" s="111" t="s">
        <v>26</v>
      </c>
      <c r="C13" s="139">
        <v>1</v>
      </c>
      <c r="D13" s="112">
        <f>C8</f>
        <v>861</v>
      </c>
      <c r="E13" s="112">
        <f>C13*D13</f>
        <v>861</v>
      </c>
      <c r="F13" s="86"/>
    </row>
    <row r="14" spans="1:6" ht="15.75" thickBot="1" x14ac:dyDescent="0.3">
      <c r="A14" s="110">
        <v>7</v>
      </c>
      <c r="B14" s="111" t="s">
        <v>30</v>
      </c>
      <c r="C14" s="119">
        <f>C13</f>
        <v>1</v>
      </c>
      <c r="D14" s="112">
        <f>C9</f>
        <v>192</v>
      </c>
      <c r="E14" s="127">
        <f>C14*D14</f>
        <v>192</v>
      </c>
      <c r="F14" s="90"/>
    </row>
    <row r="15" spans="1:6" x14ac:dyDescent="0.25">
      <c r="A15" s="110">
        <v>8</v>
      </c>
      <c r="B15" s="111" t="s">
        <v>31</v>
      </c>
      <c r="C15" s="117"/>
      <c r="D15" s="85"/>
      <c r="E15" s="85"/>
      <c r="F15" s="118">
        <f>E13-E14</f>
        <v>669</v>
      </c>
    </row>
    <row r="16" spans="1:6" x14ac:dyDescent="0.25">
      <c r="A16" s="110">
        <v>9</v>
      </c>
      <c r="B16" s="111"/>
      <c r="C16" s="119"/>
      <c r="D16" s="112"/>
      <c r="E16" s="112"/>
      <c r="F16" s="86"/>
    </row>
    <row r="17" spans="1:6" ht="15.75" thickBot="1" x14ac:dyDescent="0.3">
      <c r="A17" s="110">
        <v>10</v>
      </c>
      <c r="B17" s="111" t="s">
        <v>32</v>
      </c>
      <c r="C17" s="117"/>
      <c r="D17" s="85"/>
      <c r="E17" s="85"/>
      <c r="F17" s="86"/>
    </row>
    <row r="18" spans="1:6" x14ac:dyDescent="0.25">
      <c r="A18" s="110">
        <v>11</v>
      </c>
      <c r="B18" s="113" t="s">
        <v>33</v>
      </c>
      <c r="C18" s="140">
        <v>100</v>
      </c>
      <c r="D18" s="112"/>
      <c r="E18" s="112">
        <f>C18*C13</f>
        <v>100</v>
      </c>
      <c r="F18" s="118"/>
    </row>
    <row r="19" spans="1:6" x14ac:dyDescent="0.25">
      <c r="A19" s="110">
        <v>12</v>
      </c>
      <c r="B19" s="113" t="s">
        <v>34</v>
      </c>
      <c r="C19" s="141">
        <v>0</v>
      </c>
      <c r="D19" s="112"/>
      <c r="E19" s="112">
        <f>C19*C13</f>
        <v>0</v>
      </c>
      <c r="F19" s="118"/>
    </row>
    <row r="20" spans="1:6" x14ac:dyDescent="0.25">
      <c r="A20" s="110">
        <v>13</v>
      </c>
      <c r="B20" s="113" t="s">
        <v>35</v>
      </c>
      <c r="C20" s="141">
        <v>100</v>
      </c>
      <c r="D20" s="120"/>
      <c r="E20" s="112">
        <f>C20*C13</f>
        <v>100</v>
      </c>
      <c r="F20" s="121"/>
    </row>
    <row r="21" spans="1:6" ht="15.75" thickBot="1" x14ac:dyDescent="0.3">
      <c r="A21" s="110">
        <v>14</v>
      </c>
      <c r="B21" s="113" t="s">
        <v>36</v>
      </c>
      <c r="C21" s="142">
        <v>100</v>
      </c>
      <c r="D21" s="120"/>
      <c r="E21" s="127">
        <f>C21*C13</f>
        <v>100</v>
      </c>
      <c r="F21" s="128"/>
    </row>
    <row r="22" spans="1:6" ht="15.75" thickBot="1" x14ac:dyDescent="0.3">
      <c r="A22" s="110">
        <v>15</v>
      </c>
      <c r="B22" s="111"/>
      <c r="C22" s="112"/>
      <c r="D22" s="120"/>
      <c r="E22" s="120"/>
      <c r="F22" s="126">
        <f>SUM(E18:E21)</f>
        <v>300</v>
      </c>
    </row>
    <row r="23" spans="1:6" ht="15.75" thickBot="1" x14ac:dyDescent="0.3">
      <c r="A23" s="122">
        <v>16</v>
      </c>
      <c r="B23" s="123" t="s">
        <v>37</v>
      </c>
      <c r="C23" s="124"/>
      <c r="D23" s="125"/>
      <c r="E23" s="125"/>
      <c r="F23" s="126">
        <f>F15-F22</f>
        <v>369</v>
      </c>
    </row>
  </sheetData>
  <mergeCells count="2">
    <mergeCell ref="C4:E4"/>
    <mergeCell ref="C6:E6"/>
  </mergeCells>
  <conditionalFormatting sqref="C4:E6">
    <cfRule type="cellIs" dxfId="3" priority="5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Inv plan</vt:lpstr>
      <vt:lpstr>Verk plan</vt:lpstr>
      <vt:lpstr>Expl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Rien van Eeuwijk</dc:creator>
  <cp:lastModifiedBy>C. van Eeuwijk</cp:lastModifiedBy>
  <dcterms:created xsi:type="dcterms:W3CDTF">2020-10-20T12:12:32Z</dcterms:created>
  <dcterms:modified xsi:type="dcterms:W3CDTF">2020-10-21T12:01:17Z</dcterms:modified>
</cp:coreProperties>
</file>