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6DF82744-1565-4C75-944A-BFC2975888BF}" xr6:coauthVersionLast="45" xr6:coauthVersionMax="45" xr10:uidLastSave="{00000000-0000-0000-0000-000000000000}"/>
  <bookViews>
    <workbookView xWindow="-108" yWindow="-108" windowWidth="23256" windowHeight="12576" firstSheet="1" activeTab="2" xr2:uid="{00000000-000D-0000-FFFF-FFFF00000000}"/>
  </bookViews>
  <sheets>
    <sheet name=" 1.1 veilig werken" sheetId="2" r:id="rId1"/>
    <sheet name="1.2 bodem als basis" sheetId="1" r:id="rId2"/>
    <sheet name="1.3 zaaien planten poten" sheetId="3" r:id="rId3"/>
    <sheet name="toetsresultaten" sheetId="8" state="hidden" r:id="rId4"/>
    <sheet name="BPV" sheetId="9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7" i="8" l="1"/>
  <c r="V7" i="8"/>
  <c r="V12" i="8" l="1"/>
  <c r="K12" i="8" s="1"/>
  <c r="K6" i="8"/>
  <c r="K8" i="8"/>
  <c r="K9" i="8"/>
  <c r="K10" i="8"/>
  <c r="K11" i="8"/>
  <c r="K13" i="8"/>
  <c r="K14" i="8"/>
  <c r="K15" i="8"/>
  <c r="K16" i="8"/>
  <c r="K17" i="8"/>
  <c r="K18" i="8"/>
  <c r="K19" i="8"/>
  <c r="K20" i="8"/>
  <c r="K5" i="8"/>
  <c r="O6" i="8"/>
  <c r="O8" i="8"/>
  <c r="O9" i="8"/>
  <c r="O10" i="8"/>
  <c r="O11" i="8"/>
  <c r="O13" i="8"/>
  <c r="O14" i="8"/>
  <c r="O15" i="8"/>
  <c r="O16" i="8"/>
  <c r="O17" i="8"/>
  <c r="O18" i="8"/>
  <c r="O19" i="8"/>
  <c r="O20" i="8"/>
  <c r="O5" i="8"/>
  <c r="Y13" i="8" l="1"/>
  <c r="Y17" i="8"/>
  <c r="Y18" i="8"/>
  <c r="X6" i="8"/>
  <c r="X8" i="8"/>
  <c r="X9" i="8"/>
  <c r="X10" i="8"/>
  <c r="X11" i="8"/>
  <c r="X13" i="8"/>
  <c r="X14" i="8"/>
  <c r="X15" i="8"/>
  <c r="X16" i="8"/>
  <c r="X17" i="8"/>
  <c r="X18" i="8"/>
  <c r="X19" i="8"/>
  <c r="X20" i="8"/>
  <c r="X5" i="8"/>
  <c r="V6" i="8" l="1"/>
  <c r="Y6" i="8" s="1"/>
  <c r="V8" i="8"/>
  <c r="Y8" i="8" s="1"/>
  <c r="V9" i="8"/>
  <c r="Y9" i="8" s="1"/>
  <c r="V10" i="8"/>
  <c r="Y10" i="8" s="1"/>
  <c r="V11" i="8"/>
  <c r="Y11" i="8" s="1"/>
  <c r="V14" i="8"/>
  <c r="Y14" i="8" s="1"/>
  <c r="V15" i="8"/>
  <c r="Y15" i="8" s="1"/>
  <c r="V16" i="8"/>
  <c r="Y16" i="8" s="1"/>
  <c r="V19" i="8"/>
  <c r="Y19" i="8" s="1"/>
  <c r="V20" i="8"/>
  <c r="Y20" i="8" s="1"/>
  <c r="V5" i="8"/>
  <c r="Y5" i="8" s="1"/>
  <c r="AB6" i="2" l="1"/>
  <c r="AB7" i="2"/>
  <c r="AB8" i="2"/>
  <c r="AB9" i="2"/>
  <c r="AB10" i="2"/>
  <c r="AB11" i="2"/>
  <c r="AB12" i="2"/>
  <c r="AB13" i="2"/>
  <c r="AB14" i="2"/>
  <c r="AB15" i="2"/>
  <c r="AB16" i="2"/>
  <c r="AB17" i="2"/>
  <c r="AB18" i="2"/>
  <c r="AB5" i="2"/>
</calcChain>
</file>

<file path=xl/sharedStrings.xml><?xml version="1.0" encoding="utf-8"?>
<sst xmlns="http://schemas.openxmlformats.org/spreadsheetml/2006/main" count="502" uniqueCount="212">
  <si>
    <t>afgerond j/n</t>
  </si>
  <si>
    <t>van de</t>
  </si>
  <si>
    <t>van</t>
  </si>
  <si>
    <t>Daan</t>
  </si>
  <si>
    <t>Nick</t>
  </si>
  <si>
    <t>Tractor</t>
  </si>
  <si>
    <t>Werktuigen</t>
  </si>
  <si>
    <t>IBS 1.2 de bodem als basis</t>
  </si>
  <si>
    <t>BOK controle</t>
  </si>
  <si>
    <t>geluid</t>
  </si>
  <si>
    <t>gereedmaken trekkers werktuigen</t>
  </si>
  <si>
    <t>meenemen juiste tractor</t>
  </si>
  <si>
    <t>praktische opdracht ergonomie</t>
  </si>
  <si>
    <t>opdracht ergonomie</t>
  </si>
  <si>
    <t>Veiligheid en milieu</t>
  </si>
  <si>
    <t>veilig gebruik tractor</t>
  </si>
  <si>
    <t>cumela vragenlijst</t>
  </si>
  <si>
    <t>opdracht aankoppelen</t>
  </si>
  <si>
    <t>ecc aankoppelen werktuigen</t>
  </si>
  <si>
    <t>practicum opdracht tussenassen</t>
  </si>
  <si>
    <t>ecc manouvreren met de tractor</t>
  </si>
  <si>
    <t>ecc aanpassen rijgedrag</t>
  </si>
  <si>
    <t>aankoppelen werktuig</t>
  </si>
  <si>
    <t>rijproef met werktuig</t>
  </si>
  <si>
    <t>aankoppelen wagen</t>
  </si>
  <si>
    <t>rijproef met wagen</t>
  </si>
  <si>
    <r>
      <rPr>
        <sz val="22"/>
        <color theme="1"/>
        <rFont val="Calibri"/>
        <family val="2"/>
        <scheme val="minor"/>
      </rPr>
      <t>IBS 1.3</t>
    </r>
    <r>
      <rPr>
        <sz val="11"/>
        <color theme="1"/>
        <rFont val="Calibri"/>
        <family val="2"/>
        <scheme val="minor"/>
      </rPr>
      <t xml:space="preserve">                           </t>
    </r>
    <r>
      <rPr>
        <sz val="16"/>
        <color theme="1"/>
        <rFont val="Calibri"/>
        <family val="2"/>
        <scheme val="minor"/>
      </rPr>
      <t>Zaaien, planten en poten</t>
    </r>
  </si>
  <si>
    <t>Pootmachine</t>
  </si>
  <si>
    <t>Zaaimachines</t>
  </si>
  <si>
    <t>Plantmachines</t>
  </si>
  <si>
    <t>Theorie poten en vragen</t>
  </si>
  <si>
    <t>Praktijkopdracht bekerpootmachines</t>
  </si>
  <si>
    <t>Afstellen van zaaimachines</t>
  </si>
  <si>
    <t>Werken met de zaaimachine</t>
  </si>
  <si>
    <t>Zaaien van mais</t>
  </si>
  <si>
    <t>Zaaien van bieten</t>
  </si>
  <si>
    <t>Praktijkopdracht zaaimachines algemene afstelling</t>
  </si>
  <si>
    <t>Opdr. Berekenen zaaiafstand</t>
  </si>
  <si>
    <t>Werkblad praktijk zaaimachines afdraaiproeven</t>
  </si>
  <si>
    <t>Opdr. Verslag afdraaiproeven</t>
  </si>
  <si>
    <t>Werkblad maiszaaimachine</t>
  </si>
  <si>
    <t>Werkblad theorie zaaimachine</t>
  </si>
  <si>
    <t>Opdr. Perceel planten of zaaien</t>
  </si>
  <si>
    <t>Werken met de plantmachine (bloembollen)</t>
  </si>
  <si>
    <t>Werken met de plantmachine (lelies)</t>
  </si>
  <si>
    <t>Taak 1 handleiding tractor</t>
  </si>
  <si>
    <t>Taak 2 opbouw en toepassing hedendaagse tractor</t>
  </si>
  <si>
    <t>Taak 3 praktijkopdracht transmissies tractoren</t>
  </si>
  <si>
    <t>P = Praktische opdracht     T = Theoretische opdracht  E = E-learning</t>
  </si>
  <si>
    <t>x</t>
  </si>
  <si>
    <t>eindresultaat</t>
  </si>
  <si>
    <t>kennistoets</t>
  </si>
  <si>
    <t>werktuigen</t>
  </si>
  <si>
    <t>Nick Biemans</t>
  </si>
  <si>
    <t>Lens Driessen</t>
  </si>
  <si>
    <t>Ruud Geraerts</t>
  </si>
  <si>
    <t>Menno Kemps</t>
  </si>
  <si>
    <t>Luuk Kursten</t>
  </si>
  <si>
    <t>Tino Latijnhouwers</t>
  </si>
  <si>
    <t>Nick Liebregts</t>
  </si>
  <si>
    <t>Sem Manders</t>
  </si>
  <si>
    <t>Bas van Meer</t>
  </si>
  <si>
    <t>Mike van der Sangen</t>
  </si>
  <si>
    <t>Wout van de Ven</t>
  </si>
  <si>
    <t>Denise Vorsteveld</t>
  </si>
  <si>
    <t>Daan van der Wiel</t>
  </si>
  <si>
    <t>Niek Wijnen</t>
  </si>
  <si>
    <t>Cas Willems</t>
  </si>
  <si>
    <t>v</t>
  </si>
  <si>
    <t xml:space="preserve">v </t>
  </si>
  <si>
    <t>BPV</t>
  </si>
  <si>
    <t>aanvraagformulier mailen</t>
  </si>
  <si>
    <t>bedrijf</t>
  </si>
  <si>
    <t>Waterschoot</t>
  </si>
  <si>
    <t>contactpersoon</t>
  </si>
  <si>
    <t>Kris Waterschoot</t>
  </si>
  <si>
    <t>GSM</t>
  </si>
  <si>
    <t>06-27018329</t>
  </si>
  <si>
    <t>Peters Odiliapeel</t>
  </si>
  <si>
    <t>Gerwin Peters</t>
  </si>
  <si>
    <t>06-22959519</t>
  </si>
  <si>
    <t>Lipzig</t>
  </si>
  <si>
    <t>Martijn van Lipzig</t>
  </si>
  <si>
    <t>06-48079551</t>
  </si>
  <si>
    <t>Peter van Beers</t>
  </si>
  <si>
    <t>06-54272644</t>
  </si>
  <si>
    <t>Verhoeven Erp</t>
  </si>
  <si>
    <t>Marcel Verhoeven</t>
  </si>
  <si>
    <t>06-53814619</t>
  </si>
  <si>
    <t>Van Beers Agro</t>
  </si>
  <si>
    <t>BK Maarten van Overbeek</t>
  </si>
  <si>
    <t>Maarten van Overbeek</t>
  </si>
  <si>
    <t>06-26812416</t>
  </si>
  <si>
    <t>Van Gennip Cultuurtechniek</t>
  </si>
  <si>
    <t>Lammers Deurne</t>
  </si>
  <si>
    <t>Wim Lammers</t>
  </si>
  <si>
    <t>06-51228515</t>
  </si>
  <si>
    <t>Vd Mierde</t>
  </si>
  <si>
    <t>Wim vd Broek</t>
  </si>
  <si>
    <t>Henk vd Velden</t>
  </si>
  <si>
    <t>Inschatten risico's (staat bij werktuigen als opdracht 8)</t>
  </si>
  <si>
    <t>06-36440747</t>
  </si>
  <si>
    <t>Michelle Koot</t>
  </si>
  <si>
    <t>040-2551657</t>
  </si>
  <si>
    <t>Houbraken</t>
  </si>
  <si>
    <t>06-53301960</t>
  </si>
  <si>
    <t>René Verbakel</t>
  </si>
  <si>
    <t>Compinent</t>
  </si>
  <si>
    <t>v Boxmeer</t>
  </si>
  <si>
    <t>ja</t>
  </si>
  <si>
    <t>+</t>
  </si>
  <si>
    <t>resultaat praktijktoets</t>
  </si>
  <si>
    <t>cbr</t>
  </si>
  <si>
    <t>afw</t>
  </si>
  <si>
    <t>resultaat kennistoets</t>
  </si>
  <si>
    <t>resultaat portfolio</t>
  </si>
  <si>
    <t>werkboek grondbewerking</t>
  </si>
  <si>
    <t>leereenheid kerende grondbewerking</t>
  </si>
  <si>
    <t>leereenheid eggen</t>
  </si>
  <si>
    <t>leereenheid banden</t>
  </si>
  <si>
    <t>banden theorie</t>
  </si>
  <si>
    <t>banden voorloop</t>
  </si>
  <si>
    <t>banden praktijk gewichtsverdeling aslast</t>
  </si>
  <si>
    <t>banden praktijkopdracht bandenspanning en bodemdruk</t>
  </si>
  <si>
    <t>leereenheid dierlijke mest</t>
  </si>
  <si>
    <t>leereenheid kunstmest strooien</t>
  </si>
  <si>
    <t>ECC banden wel gemaakt maar vond het erg moeilijk</t>
  </si>
  <si>
    <t>Opdracht zaaibedbereiding planten zaaien of poten</t>
  </si>
  <si>
    <t>Praktijkopdracht markeurs</t>
  </si>
  <si>
    <t>e1</t>
  </si>
  <si>
    <t>e2</t>
  </si>
  <si>
    <t>praktijkopdracht maiszaaimachine</t>
  </si>
  <si>
    <t>e3</t>
  </si>
  <si>
    <t>e4</t>
  </si>
  <si>
    <t>werkblad aardappelen poten theorie</t>
  </si>
  <si>
    <t>e5</t>
  </si>
  <si>
    <t>e6</t>
  </si>
  <si>
    <t>t1</t>
  </si>
  <si>
    <t>t2</t>
  </si>
  <si>
    <t>t3</t>
  </si>
  <si>
    <t>t4</t>
  </si>
  <si>
    <t>t5</t>
  </si>
  <si>
    <t>t6</t>
  </si>
  <si>
    <t>t7</t>
  </si>
  <si>
    <t>taak 4 banden theorie</t>
  </si>
  <si>
    <t>taak 5 banden praktijk voorloop</t>
  </si>
  <si>
    <t>taak 6 banden praktijk gewichtsverdeling en aslast</t>
  </si>
  <si>
    <t>banden praktijk bandenspanning en bodemdruk</t>
  </si>
  <si>
    <t>praktijktoets beoordeling profielkuil</t>
  </si>
  <si>
    <t>Lens</t>
  </si>
  <si>
    <t>Driessen</t>
  </si>
  <si>
    <t>Ruud</t>
  </si>
  <si>
    <t>Geraerts</t>
  </si>
  <si>
    <t>Menno</t>
  </si>
  <si>
    <t>Kemps</t>
  </si>
  <si>
    <t>Luuk</t>
  </si>
  <si>
    <t>Kursten</t>
  </si>
  <si>
    <t>Tino</t>
  </si>
  <si>
    <t>Latijnhouwers</t>
  </si>
  <si>
    <t>Liebregts</t>
  </si>
  <si>
    <t>Sem</t>
  </si>
  <si>
    <t>Manders</t>
  </si>
  <si>
    <t>Bas</t>
  </si>
  <si>
    <t>Meer</t>
  </si>
  <si>
    <t>Mike</t>
  </si>
  <si>
    <t>van der</t>
  </si>
  <si>
    <t>Sangen</t>
  </si>
  <si>
    <t>Wout</t>
  </si>
  <si>
    <t>Ven</t>
  </si>
  <si>
    <t>Denise</t>
  </si>
  <si>
    <t>Vorsteveld</t>
  </si>
  <si>
    <t>Wiel</t>
  </si>
  <si>
    <t>Niek</t>
  </si>
  <si>
    <t>Wijnen</t>
  </si>
  <si>
    <t>Cas</t>
  </si>
  <si>
    <t>Willems</t>
  </si>
  <si>
    <t xml:space="preserve">punten </t>
  </si>
  <si>
    <t>resultaat bij cesuur:</t>
  </si>
  <si>
    <t>+2 bij kolom k</t>
  </si>
  <si>
    <t>Engels</t>
  </si>
  <si>
    <t>LOBB</t>
  </si>
  <si>
    <t>NL</t>
  </si>
  <si>
    <t>Rek</t>
  </si>
  <si>
    <t>IBS 1.2 BAB</t>
  </si>
  <si>
    <t>IBS 1.1 VEI</t>
  </si>
  <si>
    <t>B</t>
  </si>
  <si>
    <t>V</t>
  </si>
  <si>
    <t>profielkuil</t>
  </si>
  <si>
    <t>profielkuil en portfolio</t>
  </si>
  <si>
    <t>profielkuil / portfolio</t>
  </si>
  <si>
    <t>M</t>
  </si>
  <si>
    <t>voorlopig studieadvies</t>
  </si>
  <si>
    <t>reparatie</t>
  </si>
  <si>
    <t>positief / negatief</t>
  </si>
  <si>
    <t>toelichting</t>
  </si>
  <si>
    <t>positief</t>
  </si>
  <si>
    <t>gedrag en inzet aanpassen</t>
  </si>
  <si>
    <t>inzet aanpassen</t>
  </si>
  <si>
    <t>negatief</t>
  </si>
  <si>
    <t>niet haalbaar met deze inzet aanwezigheid en motivatie</t>
  </si>
  <si>
    <t xml:space="preserve">te vaak ziek (gemeld) </t>
  </si>
  <si>
    <t>portfolio</t>
  </si>
  <si>
    <t>er is 1 punt bij geteld bij de kennistoets: dit omdat er vragen zijn in de toets die niet behandeld zijn in de les.</t>
  </si>
  <si>
    <t>Kennistoets:</t>
  </si>
  <si>
    <t>Portfolio toets:</t>
  </si>
  <si>
    <t>er zijn 2 punten bij geteld omdat de toets complex was en relatief laat in de periode uitgereikt.</t>
  </si>
  <si>
    <t>Portfoliotoets +2</t>
  </si>
  <si>
    <t>Portfoliotoets originele score</t>
  </si>
  <si>
    <t>na herkansen portfolio</t>
  </si>
  <si>
    <t>resultaat na herkansing</t>
  </si>
  <si>
    <t>voldoende resultaat</t>
  </si>
  <si>
    <t>onvoldoende resultaat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</si>
</sst>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#########"/>
  </numFmts>
  <fonts count="10"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u/>
      <sz val="10"/>
      <color theme="10"/>
      <name val="Arial"/>
      <family val="2"/>
    </font>
    <font>
      <sz val="2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808080"/>
      <name val="Arial"/>
      <family val="2"/>
    </font>
    <font>
      <sz val="10"/>
      <name val="Arial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8" fillId="0" borderId="0"/>
  </cellStyleXfs>
  <cellXfs count="147">
    <xf numFmtId="0" fontId="0" fillId="0" borderId="0" xfId="0"/>
    <xf numFmtId="0" fontId="0" fillId="0" borderId="1" xfId="0" applyBorder="1" applyAlignment="1">
      <alignment textRotation="90"/>
    </xf>
    <xf numFmtId="0" fontId="3" fillId="0" borderId="4" xfId="1" applyBorder="1" applyAlignment="1">
      <alignment horizontal="center" textRotation="90"/>
    </xf>
    <xf numFmtId="0" fontId="3" fillId="0" borderId="2" xfId="1" applyBorder="1" applyAlignment="1">
      <alignment horizontal="center" textRotation="90"/>
    </xf>
    <xf numFmtId="0" fontId="0" fillId="0" borderId="2" xfId="0" applyBorder="1" applyAlignment="1">
      <alignment horizontal="center" textRotation="90"/>
    </xf>
    <xf numFmtId="0" fontId="3" fillId="0" borderId="3" xfId="1" applyBorder="1" applyAlignment="1">
      <alignment horizontal="center" textRotation="90"/>
    </xf>
    <xf numFmtId="0" fontId="0" fillId="0" borderId="5" xfId="0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8" xfId="0" applyBorder="1" applyAlignment="1">
      <alignment horizontal="center" textRotation="90"/>
    </xf>
    <xf numFmtId="0" fontId="0" fillId="0" borderId="19" xfId="0" applyBorder="1" applyAlignment="1">
      <alignment horizontal="center" textRotation="90"/>
    </xf>
    <xf numFmtId="0" fontId="0" fillId="0" borderId="20" xfId="0" applyBorder="1" applyAlignment="1">
      <alignment horizontal="center" textRotation="90"/>
    </xf>
    <xf numFmtId="0" fontId="2" fillId="0" borderId="21" xfId="0" applyFont="1" applyBorder="1" applyAlignment="1">
      <alignment horizontal="center" textRotation="90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0" xfId="0" applyFill="1"/>
    <xf numFmtId="0" fontId="0" fillId="0" borderId="14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 vertical="top" wrapText="1"/>
    </xf>
    <xf numFmtId="0" fontId="0" fillId="0" borderId="13" xfId="0" applyFill="1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23" xfId="0" applyBorder="1"/>
    <xf numFmtId="0" fontId="0" fillId="2" borderId="17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0" borderId="37" xfId="0" applyBorder="1"/>
    <xf numFmtId="0" fontId="0" fillId="0" borderId="28" xfId="0" applyBorder="1" applyAlignment="1">
      <alignment horizontal="center"/>
    </xf>
    <xf numFmtId="0" fontId="0" fillId="0" borderId="0" xfId="0" applyBorder="1" applyAlignment="1"/>
    <xf numFmtId="0" fontId="0" fillId="0" borderId="0" xfId="0" applyAlignment="1"/>
    <xf numFmtId="0" fontId="3" fillId="0" borderId="22" xfId="1" applyBorder="1" applyAlignment="1">
      <alignment textRotation="90"/>
    </xf>
    <xf numFmtId="0" fontId="0" fillId="0" borderId="38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7" fillId="0" borderId="0" xfId="0" applyFont="1"/>
    <xf numFmtId="16" fontId="0" fillId="0" borderId="0" xfId="0" applyNumberFormat="1"/>
    <xf numFmtId="14" fontId="0" fillId="0" borderId="0" xfId="0" applyNumberFormat="1"/>
    <xf numFmtId="0" fontId="6" fillId="0" borderId="9" xfId="0" applyFont="1" applyFill="1" applyBorder="1" applyAlignment="1">
      <alignment horizontal="center"/>
    </xf>
    <xf numFmtId="0" fontId="0" fillId="3" borderId="32" xfId="0" applyFill="1" applyBorder="1" applyAlignment="1">
      <alignment horizontal="center"/>
    </xf>
    <xf numFmtId="165" fontId="7" fillId="0" borderId="0" xfId="0" applyNumberFormat="1" applyFont="1"/>
    <xf numFmtId="0" fontId="0" fillId="3" borderId="10" xfId="0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Fill="1" applyBorder="1" applyAlignment="1">
      <alignment horizontal="center" textRotation="90"/>
    </xf>
    <xf numFmtId="0" fontId="0" fillId="0" borderId="0" xfId="0" applyFill="1" applyBorder="1" applyAlignment="1">
      <alignment horizontal="center"/>
    </xf>
    <xf numFmtId="164" fontId="0" fillId="4" borderId="0" xfId="0" applyNumberFormat="1" applyFill="1"/>
    <xf numFmtId="0" fontId="0" fillId="0" borderId="32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5" xfId="0" applyBorder="1" applyAlignment="1">
      <alignment textRotation="90"/>
    </xf>
    <xf numFmtId="0" fontId="0" fillId="0" borderId="35" xfId="0" applyBorder="1" applyAlignment="1">
      <alignment textRotation="90" wrapText="1"/>
    </xf>
    <xf numFmtId="0" fontId="0" fillId="0" borderId="35" xfId="0" applyBorder="1" applyAlignment="1">
      <alignment horizontal="center" textRotation="90" wrapText="1"/>
    </xf>
    <xf numFmtId="0" fontId="0" fillId="0" borderId="0" xfId="0" applyAlignment="1">
      <alignment horizontal="center" textRotation="90" wrapText="1"/>
    </xf>
    <xf numFmtId="0" fontId="0" fillId="0" borderId="0" xfId="0" applyBorder="1" applyAlignment="1">
      <alignment textRotation="90"/>
    </xf>
    <xf numFmtId="0" fontId="0" fillId="0" borderId="0" xfId="0" applyFill="1" applyBorder="1"/>
    <xf numFmtId="0" fontId="0" fillId="0" borderId="0" xfId="0" applyFill="1" applyBorder="1" applyAlignment="1">
      <alignment horizontal="left"/>
    </xf>
    <xf numFmtId="0" fontId="0" fillId="0" borderId="9" xfId="0" applyBorder="1" applyAlignment="1">
      <alignment textRotation="90"/>
    </xf>
    <xf numFmtId="0" fontId="0" fillId="0" borderId="9" xfId="0" applyFill="1" applyBorder="1" applyAlignment="1">
      <alignment textRotation="90"/>
    </xf>
    <xf numFmtId="0" fontId="0" fillId="0" borderId="9" xfId="0" applyFill="1" applyBorder="1"/>
    <xf numFmtId="0" fontId="0" fillId="0" borderId="8" xfId="0" applyBorder="1" applyAlignment="1">
      <alignment textRotation="90"/>
    </xf>
    <xf numFmtId="0" fontId="0" fillId="0" borderId="10" xfId="0" applyBorder="1" applyAlignment="1">
      <alignment textRotation="90"/>
    </xf>
    <xf numFmtId="0" fontId="0" fillId="0" borderId="28" xfId="0" applyBorder="1"/>
    <xf numFmtId="0" fontId="0" fillId="0" borderId="8" xfId="0" applyFill="1" applyBorder="1"/>
    <xf numFmtId="0" fontId="0" fillId="0" borderId="10" xfId="0" applyFill="1" applyBorder="1"/>
    <xf numFmtId="0" fontId="0" fillId="0" borderId="11" xfId="0" applyFill="1" applyBorder="1"/>
    <xf numFmtId="0" fontId="0" fillId="0" borderId="12" xfId="0" applyFill="1" applyBorder="1"/>
    <xf numFmtId="0" fontId="0" fillId="0" borderId="9" xfId="0" applyBorder="1" applyAlignment="1">
      <alignment horizontal="left" vertical="center" wrapText="1"/>
    </xf>
    <xf numFmtId="9" fontId="0" fillId="0" borderId="9" xfId="0" applyNumberFormat="1" applyBorder="1" applyAlignment="1">
      <alignment horizontal="left" vertical="center" wrapText="1"/>
    </xf>
    <xf numFmtId="164" fontId="0" fillId="0" borderId="9" xfId="0" applyNumberFormat="1" applyBorder="1" applyAlignment="1">
      <alignment horizontal="center"/>
    </xf>
    <xf numFmtId="9" fontId="0" fillId="0" borderId="0" xfId="0" applyNumberFormat="1"/>
    <xf numFmtId="0" fontId="0" fillId="0" borderId="0" xfId="0" quotePrefix="1"/>
    <xf numFmtId="9" fontId="0" fillId="0" borderId="9" xfId="0" quotePrefix="1" applyNumberFormat="1" applyBorder="1" applyAlignment="1">
      <alignment horizontal="left" vertical="center" wrapText="1"/>
    </xf>
    <xf numFmtId="0" fontId="0" fillId="0" borderId="9" xfId="0" applyBorder="1" applyAlignment="1">
      <alignment horizontal="left"/>
    </xf>
    <xf numFmtId="0" fontId="0" fillId="4" borderId="9" xfId="0" applyFill="1" applyBorder="1" applyAlignment="1">
      <alignment horizontal="left"/>
    </xf>
    <xf numFmtId="0" fontId="0" fillId="0" borderId="9" xfId="0" applyFill="1" applyBorder="1" applyAlignment="1">
      <alignment horizontal="left"/>
    </xf>
    <xf numFmtId="0" fontId="0" fillId="0" borderId="9" xfId="0" applyBorder="1" applyAlignment="1">
      <alignment vertical="top"/>
    </xf>
    <xf numFmtId="0" fontId="0" fillId="0" borderId="9" xfId="0" applyBorder="1" applyAlignment="1">
      <alignment horizontal="left" vertical="top"/>
    </xf>
    <xf numFmtId="0" fontId="0" fillId="0" borderId="9" xfId="0" applyFill="1" applyBorder="1" applyAlignment="1">
      <alignment horizontal="left" vertical="top"/>
    </xf>
    <xf numFmtId="0" fontId="0" fillId="0" borderId="9" xfId="0" applyBorder="1" applyAlignment="1">
      <alignment vertical="top" wrapText="1"/>
    </xf>
    <xf numFmtId="0" fontId="0" fillId="0" borderId="9" xfId="0" applyFill="1" applyBorder="1" applyAlignment="1">
      <alignment horizontal="center" vertical="top"/>
    </xf>
    <xf numFmtId="0" fontId="0" fillId="3" borderId="9" xfId="0" applyFill="1" applyBorder="1" applyAlignment="1">
      <alignment horizontal="center" vertical="top"/>
    </xf>
    <xf numFmtId="164" fontId="0" fillId="3" borderId="9" xfId="0" applyNumberFormat="1" applyFill="1" applyBorder="1" applyAlignment="1">
      <alignment horizontal="center" vertical="top"/>
    </xf>
    <xf numFmtId="164" fontId="0" fillId="0" borderId="9" xfId="0" applyNumberFormat="1" applyBorder="1" applyAlignment="1">
      <alignment horizontal="center" vertical="top"/>
    </xf>
    <xf numFmtId="0" fontId="0" fillId="0" borderId="0" xfId="0" applyAlignment="1">
      <alignment vertical="top"/>
    </xf>
    <xf numFmtId="164" fontId="0" fillId="0" borderId="0" xfId="0" applyNumberFormat="1" applyAlignment="1">
      <alignment vertical="top"/>
    </xf>
    <xf numFmtId="0" fontId="0" fillId="0" borderId="9" xfId="0" applyFill="1" applyBorder="1" applyAlignment="1">
      <alignment vertical="top"/>
    </xf>
    <xf numFmtId="0" fontId="0" fillId="0" borderId="0" xfId="0" applyAlignment="1">
      <alignment horizontal="center"/>
    </xf>
    <xf numFmtId="0" fontId="0" fillId="5" borderId="9" xfId="0" applyFill="1" applyBorder="1" applyAlignment="1">
      <alignment horizontal="center"/>
    </xf>
    <xf numFmtId="164" fontId="0" fillId="5" borderId="9" xfId="0" applyNumberFormat="1" applyFill="1" applyBorder="1" applyAlignment="1">
      <alignment horizontal="center"/>
    </xf>
    <xf numFmtId="164" fontId="0" fillId="4" borderId="9" xfId="0" applyNumberFormat="1" applyFill="1" applyBorder="1" applyAlignment="1">
      <alignment horizontal="left"/>
    </xf>
    <xf numFmtId="164" fontId="0" fillId="2" borderId="9" xfId="0" applyNumberForma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2" fontId="0" fillId="4" borderId="9" xfId="0" applyNumberFormat="1" applyFill="1" applyBorder="1" applyAlignment="1">
      <alignment horizontal="left"/>
    </xf>
    <xf numFmtId="164" fontId="0" fillId="6" borderId="9" xfId="0" applyNumberFormat="1" applyFill="1" applyBorder="1" applyAlignment="1">
      <alignment horizontal="left"/>
    </xf>
    <xf numFmtId="2" fontId="0" fillId="6" borderId="9" xfId="0" applyNumberFormat="1" applyFill="1" applyBorder="1" applyAlignment="1">
      <alignment horizontal="left"/>
    </xf>
    <xf numFmtId="0" fontId="0" fillId="6" borderId="9" xfId="0" applyFill="1" applyBorder="1"/>
    <xf numFmtId="0" fontId="0" fillId="2" borderId="9" xfId="0" applyFill="1" applyBorder="1"/>
    <xf numFmtId="0" fontId="0" fillId="4" borderId="9" xfId="0" applyFill="1" applyBorder="1"/>
    <xf numFmtId="0" fontId="0" fillId="0" borderId="32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9" fillId="0" borderId="5" xfId="0" applyFont="1" applyBorder="1" applyAlignment="1">
      <alignment horizontal="center" vertical="top"/>
    </xf>
    <xf numFmtId="0" fontId="9" fillId="0" borderId="6" xfId="0" applyFont="1" applyBorder="1" applyAlignment="1">
      <alignment horizontal="center" vertical="top"/>
    </xf>
    <xf numFmtId="0" fontId="9" fillId="0" borderId="7" xfId="0" applyFont="1" applyBorder="1" applyAlignment="1">
      <alignment horizontal="center" vertical="top"/>
    </xf>
    <xf numFmtId="0" fontId="9" fillId="0" borderId="8" xfId="0" applyFont="1" applyBorder="1" applyAlignment="1">
      <alignment horizontal="center" vertical="top"/>
    </xf>
    <xf numFmtId="0" fontId="9" fillId="0" borderId="9" xfId="0" applyFont="1" applyBorder="1" applyAlignment="1">
      <alignment horizontal="center" vertical="top"/>
    </xf>
    <xf numFmtId="0" fontId="9" fillId="0" borderId="10" xfId="0" applyFont="1" applyBorder="1" applyAlignment="1">
      <alignment horizontal="center" vertical="top"/>
    </xf>
    <xf numFmtId="0" fontId="0" fillId="0" borderId="0" xfId="0" applyAlignment="1">
      <alignment horizontal="left" vertical="top" wrapText="1"/>
    </xf>
    <xf numFmtId="0" fontId="9" fillId="0" borderId="9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0" xfId="0" applyAlignment="1">
      <alignment horizontal="center"/>
    </xf>
  </cellXfs>
  <cellStyles count="3">
    <cellStyle name="Hyperlink" xfId="1" builtinId="8"/>
    <cellStyle name="Standaard" xfId="0" builtinId="0"/>
    <cellStyle name="Standaard 2" xfId="2" xr:uid="{C0EC946F-493A-43B9-8354-A75A31F54727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maken.wikiwijs.nl/bestanden/558172/Opdracht%20Ergonomie.doc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maken.wikiwijs.nl/bestanden/598419/Opdracht%20geluid.docx" TargetMode="External"/><Relationship Id="rId1" Type="http://schemas.openxmlformats.org/officeDocument/2006/relationships/hyperlink" Target="https://maken.wikiwijs.nl/bestanden/554500/Vragen%20B.docx" TargetMode="External"/><Relationship Id="rId6" Type="http://schemas.openxmlformats.org/officeDocument/2006/relationships/hyperlink" Target="https://contentplatform.ontwikkelcentrum.nl/CMS/CDS/Ontwikkelcentrum/Published%20content/ECC%20SP%20modules/CKS%20en%20Impact/37%20Plant/OC-37013d/OC-37013d/index.html" TargetMode="External"/><Relationship Id="rId5" Type="http://schemas.openxmlformats.org/officeDocument/2006/relationships/hyperlink" Target="https://maken.wikiwijs.nl/bestanden/558170/trekker%20en%20milieu%20opdracht.docx" TargetMode="External"/><Relationship Id="rId4" Type="http://schemas.openxmlformats.org/officeDocument/2006/relationships/hyperlink" Target="https://maken.wikiwijs.nl/bestanden/558171/Vragen%20ergonomie.doc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8"/>
  <sheetViews>
    <sheetView zoomScale="110" zoomScaleNormal="110" workbookViewId="0">
      <selection activeCell="A2" sqref="A2"/>
    </sheetView>
  </sheetViews>
  <sheetFormatPr defaultRowHeight="14.4"/>
  <cols>
    <col min="1" max="1" width="20.5546875" customWidth="1"/>
    <col min="2" max="22" width="7.21875" customWidth="1"/>
  </cols>
  <sheetData>
    <row r="1" spans="1:28" ht="15" thickBot="1">
      <c r="B1" s="129" t="s">
        <v>5</v>
      </c>
      <c r="C1" s="130"/>
      <c r="D1" s="130"/>
      <c r="E1" s="130"/>
      <c r="F1" s="130"/>
      <c r="G1" s="130"/>
      <c r="H1" s="130"/>
      <c r="I1" s="131"/>
      <c r="K1" s="126" t="s">
        <v>52</v>
      </c>
      <c r="L1" s="127"/>
      <c r="M1" s="127"/>
      <c r="N1" s="127"/>
      <c r="O1" s="127"/>
      <c r="P1" s="127"/>
      <c r="Q1" s="127"/>
      <c r="R1" s="127"/>
      <c r="S1" s="127"/>
      <c r="T1" s="127"/>
      <c r="U1" s="128"/>
    </row>
    <row r="2" spans="1:28" ht="150" customHeight="1" thickBot="1">
      <c r="A2" s="1"/>
      <c r="B2" s="2" t="s">
        <v>8</v>
      </c>
      <c r="C2" s="3" t="s">
        <v>9</v>
      </c>
      <c r="D2" s="4" t="s">
        <v>10</v>
      </c>
      <c r="E2" s="3" t="s">
        <v>11</v>
      </c>
      <c r="F2" s="3" t="s">
        <v>12</v>
      </c>
      <c r="G2" s="3" t="s">
        <v>13</v>
      </c>
      <c r="H2" s="5" t="s">
        <v>14</v>
      </c>
      <c r="I2" s="59" t="s">
        <v>100</v>
      </c>
      <c r="K2" s="14" t="s">
        <v>15</v>
      </c>
      <c r="L2" s="15" t="s">
        <v>16</v>
      </c>
      <c r="M2" s="15" t="s">
        <v>17</v>
      </c>
      <c r="N2" s="15" t="s">
        <v>18</v>
      </c>
      <c r="O2" s="15" t="s">
        <v>19</v>
      </c>
      <c r="P2" s="15" t="s">
        <v>20</v>
      </c>
      <c r="Q2" s="16" t="s">
        <v>21</v>
      </c>
      <c r="R2" s="14" t="s">
        <v>22</v>
      </c>
      <c r="S2" s="15" t="s">
        <v>23</v>
      </c>
      <c r="T2" s="15" t="s">
        <v>24</v>
      </c>
      <c r="U2" s="16" t="s">
        <v>25</v>
      </c>
      <c r="V2" s="17" t="s">
        <v>0</v>
      </c>
      <c r="X2" s="72" t="s">
        <v>111</v>
      </c>
      <c r="Y2" s="72" t="s">
        <v>114</v>
      </c>
      <c r="Z2" s="72" t="s">
        <v>115</v>
      </c>
      <c r="AB2" s="72" t="s">
        <v>50</v>
      </c>
    </row>
    <row r="3" spans="1:28" ht="15" thickBot="1">
      <c r="A3" s="6"/>
      <c r="B3" s="47">
        <v>1</v>
      </c>
      <c r="C3" s="48">
        <v>2</v>
      </c>
      <c r="D3" s="48">
        <v>3</v>
      </c>
      <c r="E3" s="48">
        <v>4</v>
      </c>
      <c r="F3" s="48">
        <v>5</v>
      </c>
      <c r="G3" s="48">
        <v>6</v>
      </c>
      <c r="H3" s="49">
        <v>7</v>
      </c>
      <c r="I3" s="60">
        <v>8</v>
      </c>
      <c r="K3" s="18">
        <v>1</v>
      </c>
      <c r="L3" s="19">
        <v>2</v>
      </c>
      <c r="M3" s="19">
        <v>3</v>
      </c>
      <c r="N3" s="19">
        <v>4</v>
      </c>
      <c r="O3" s="19">
        <v>5</v>
      </c>
      <c r="P3" s="19">
        <v>6</v>
      </c>
      <c r="Q3" s="20">
        <v>7</v>
      </c>
      <c r="R3" s="18">
        <v>8</v>
      </c>
      <c r="S3" s="19">
        <v>9</v>
      </c>
      <c r="T3" s="19">
        <v>10</v>
      </c>
      <c r="U3" s="20">
        <v>11</v>
      </c>
      <c r="V3" s="21"/>
    </row>
    <row r="4" spans="1:28" ht="14.4" hidden="1" customHeight="1">
      <c r="A4" s="51" t="s">
        <v>53</v>
      </c>
      <c r="B4" s="7"/>
      <c r="C4" s="8"/>
      <c r="D4" s="8"/>
      <c r="E4" s="8"/>
      <c r="F4" s="8"/>
      <c r="G4" s="8"/>
      <c r="H4" s="50"/>
      <c r="I4" s="9"/>
      <c r="J4" s="27"/>
      <c r="K4" s="28"/>
      <c r="L4" s="23"/>
      <c r="M4" s="23"/>
      <c r="N4" s="23"/>
      <c r="O4" s="23"/>
      <c r="P4" s="23"/>
      <c r="Q4" s="29"/>
      <c r="R4" s="22"/>
      <c r="S4" s="24"/>
      <c r="T4" s="24"/>
      <c r="U4" s="25"/>
      <c r="V4" s="52"/>
    </row>
    <row r="5" spans="1:28">
      <c r="A5" s="51" t="s">
        <v>54</v>
      </c>
      <c r="B5" s="7" t="s">
        <v>68</v>
      </c>
      <c r="C5" s="8" t="s">
        <v>68</v>
      </c>
      <c r="D5" s="8">
        <v>82</v>
      </c>
      <c r="E5" s="8">
        <v>81</v>
      </c>
      <c r="F5" s="62"/>
      <c r="G5" s="8" t="s">
        <v>68</v>
      </c>
      <c r="H5" s="50" t="s">
        <v>68</v>
      </c>
      <c r="I5" s="69"/>
      <c r="J5" s="27"/>
      <c r="K5" s="30" t="s">
        <v>68</v>
      </c>
      <c r="L5" s="10" t="s">
        <v>68</v>
      </c>
      <c r="M5" s="62"/>
      <c r="N5" s="62"/>
      <c r="O5" s="10" t="s">
        <v>68</v>
      </c>
      <c r="P5" s="62"/>
      <c r="Q5" s="69"/>
      <c r="R5" s="7" t="s">
        <v>68</v>
      </c>
      <c r="S5" s="8" t="s">
        <v>68</v>
      </c>
      <c r="T5" s="8" t="s">
        <v>68</v>
      </c>
      <c r="U5" s="9" t="s">
        <v>68</v>
      </c>
      <c r="V5" s="53"/>
      <c r="X5">
        <v>7.2</v>
      </c>
      <c r="Y5">
        <v>7.1</v>
      </c>
      <c r="Z5">
        <v>6</v>
      </c>
      <c r="AB5" s="43">
        <f>AVERAGE(X5:Z5)</f>
        <v>6.7666666666666666</v>
      </c>
    </row>
    <row r="6" spans="1:28">
      <c r="A6" s="51" t="s">
        <v>55</v>
      </c>
      <c r="B6" s="7" t="s">
        <v>68</v>
      </c>
      <c r="C6" s="8" t="s">
        <v>68</v>
      </c>
      <c r="D6" s="8">
        <v>92</v>
      </c>
      <c r="E6" s="8">
        <v>89</v>
      </c>
      <c r="F6" s="8" t="s">
        <v>68</v>
      </c>
      <c r="G6" s="8" t="s">
        <v>68</v>
      </c>
      <c r="H6" s="50" t="s">
        <v>68</v>
      </c>
      <c r="I6" s="9">
        <v>90</v>
      </c>
      <c r="J6" s="27"/>
      <c r="K6" s="30" t="s">
        <v>68</v>
      </c>
      <c r="L6" s="10" t="s">
        <v>68</v>
      </c>
      <c r="M6" s="10"/>
      <c r="N6" s="10">
        <v>90</v>
      </c>
      <c r="O6" s="10" t="s">
        <v>68</v>
      </c>
      <c r="P6" s="10">
        <v>81</v>
      </c>
      <c r="Q6" s="26">
        <v>96</v>
      </c>
      <c r="R6" s="7" t="s">
        <v>68</v>
      </c>
      <c r="S6" s="8" t="s">
        <v>68</v>
      </c>
      <c r="T6" s="8" t="s">
        <v>68</v>
      </c>
      <c r="U6" s="9" t="s">
        <v>68</v>
      </c>
      <c r="V6" s="53" t="s">
        <v>109</v>
      </c>
      <c r="X6">
        <v>7</v>
      </c>
      <c r="Y6">
        <v>6.9</v>
      </c>
      <c r="Z6">
        <v>7.5</v>
      </c>
      <c r="AB6" s="43">
        <f t="shared" ref="AB6:AB18" si="0">AVERAGE(X6:Z6)</f>
        <v>7.1333333333333329</v>
      </c>
    </row>
    <row r="7" spans="1:28">
      <c r="A7" s="51" t="s">
        <v>56</v>
      </c>
      <c r="B7" s="7" t="s">
        <v>68</v>
      </c>
      <c r="C7" s="8" t="s">
        <v>68</v>
      </c>
      <c r="D7" s="8">
        <v>91</v>
      </c>
      <c r="E7" s="8">
        <v>89</v>
      </c>
      <c r="F7" s="10"/>
      <c r="G7" s="8" t="s">
        <v>68</v>
      </c>
      <c r="H7" s="50" t="s">
        <v>68</v>
      </c>
      <c r="I7" s="9">
        <v>78</v>
      </c>
      <c r="J7" s="27"/>
      <c r="K7" s="30" t="s">
        <v>68</v>
      </c>
      <c r="L7" s="10" t="s">
        <v>68</v>
      </c>
      <c r="M7" s="10" t="s">
        <v>68</v>
      </c>
      <c r="N7" s="10">
        <v>95</v>
      </c>
      <c r="O7" s="10" t="s">
        <v>68</v>
      </c>
      <c r="P7" s="10">
        <v>97</v>
      </c>
      <c r="Q7" s="26">
        <v>88</v>
      </c>
      <c r="R7" s="7" t="s">
        <v>68</v>
      </c>
      <c r="S7" s="8" t="s">
        <v>68</v>
      </c>
      <c r="T7" s="8" t="s">
        <v>68</v>
      </c>
      <c r="U7" s="9" t="s">
        <v>68</v>
      </c>
      <c r="V7" s="53" t="s">
        <v>109</v>
      </c>
      <c r="X7" s="73" t="s">
        <v>113</v>
      </c>
      <c r="Y7">
        <v>6.7</v>
      </c>
      <c r="Z7">
        <v>7.5</v>
      </c>
      <c r="AB7" s="74">
        <f t="shared" si="0"/>
        <v>7.1</v>
      </c>
    </row>
    <row r="8" spans="1:28">
      <c r="A8" s="51" t="s">
        <v>57</v>
      </c>
      <c r="B8" s="7" t="s">
        <v>68</v>
      </c>
      <c r="C8" s="8" t="s">
        <v>68</v>
      </c>
      <c r="D8" s="62"/>
      <c r="E8" s="62"/>
      <c r="F8" s="62"/>
      <c r="G8" s="8" t="s">
        <v>68</v>
      </c>
      <c r="H8" s="50" t="s">
        <v>68</v>
      </c>
      <c r="I8" s="69"/>
      <c r="J8" s="27"/>
      <c r="K8" s="30" t="s">
        <v>68</v>
      </c>
      <c r="L8" s="10" t="s">
        <v>68</v>
      </c>
      <c r="M8" s="62"/>
      <c r="N8" s="10">
        <v>76</v>
      </c>
      <c r="O8" s="10" t="s">
        <v>68</v>
      </c>
      <c r="P8" s="62"/>
      <c r="Q8" s="69"/>
      <c r="R8" s="7" t="s">
        <v>68</v>
      </c>
      <c r="S8" s="8" t="s">
        <v>68</v>
      </c>
      <c r="T8" s="8" t="s">
        <v>68</v>
      </c>
      <c r="U8" s="9" t="s">
        <v>68</v>
      </c>
      <c r="V8" s="53"/>
      <c r="X8">
        <v>5.3</v>
      </c>
      <c r="Z8">
        <v>5</v>
      </c>
      <c r="AB8" s="74">
        <f t="shared" si="0"/>
        <v>5.15</v>
      </c>
    </row>
    <row r="9" spans="1:28">
      <c r="A9" s="51" t="s">
        <v>58</v>
      </c>
      <c r="B9" s="7" t="s">
        <v>68</v>
      </c>
      <c r="C9" s="8" t="s">
        <v>68</v>
      </c>
      <c r="D9" s="8">
        <v>76</v>
      </c>
      <c r="E9" s="8">
        <v>84</v>
      </c>
      <c r="F9" s="8" t="s">
        <v>49</v>
      </c>
      <c r="G9" s="8" t="s">
        <v>68</v>
      </c>
      <c r="H9" s="50" t="s">
        <v>68</v>
      </c>
      <c r="I9" s="9">
        <v>90</v>
      </c>
      <c r="J9" s="27"/>
      <c r="K9" s="30" t="s">
        <v>68</v>
      </c>
      <c r="L9" s="10" t="s">
        <v>68</v>
      </c>
      <c r="M9" s="10" t="s">
        <v>68</v>
      </c>
      <c r="N9" s="31">
        <v>84</v>
      </c>
      <c r="O9" s="10" t="s">
        <v>68</v>
      </c>
      <c r="P9" s="10">
        <v>81</v>
      </c>
      <c r="Q9" s="26">
        <v>100</v>
      </c>
      <c r="R9" s="7" t="s">
        <v>68</v>
      </c>
      <c r="S9" s="8" t="s">
        <v>68</v>
      </c>
      <c r="T9" s="8" t="s">
        <v>68</v>
      </c>
      <c r="U9" s="9" t="s">
        <v>68</v>
      </c>
      <c r="V9" s="53" t="s">
        <v>109</v>
      </c>
      <c r="X9">
        <v>5.2</v>
      </c>
      <c r="Y9">
        <v>6.8</v>
      </c>
      <c r="Z9">
        <v>7</v>
      </c>
      <c r="AB9" s="43">
        <f t="shared" si="0"/>
        <v>6.333333333333333</v>
      </c>
    </row>
    <row r="10" spans="1:28">
      <c r="A10" s="51" t="s">
        <v>59</v>
      </c>
      <c r="B10" s="7" t="s">
        <v>68</v>
      </c>
      <c r="C10" s="8" t="s">
        <v>68</v>
      </c>
      <c r="D10" s="8">
        <v>85</v>
      </c>
      <c r="E10" s="8">
        <v>78</v>
      </c>
      <c r="F10" s="8" t="s">
        <v>68</v>
      </c>
      <c r="G10" s="8" t="s">
        <v>68</v>
      </c>
      <c r="H10" s="50" t="s">
        <v>68</v>
      </c>
      <c r="I10" s="9">
        <v>88</v>
      </c>
      <c r="J10" s="27"/>
      <c r="K10" s="30" t="s">
        <v>68</v>
      </c>
      <c r="L10" s="10" t="s">
        <v>68</v>
      </c>
      <c r="M10" s="10" t="s">
        <v>68</v>
      </c>
      <c r="N10" s="10">
        <v>95</v>
      </c>
      <c r="O10" s="10" t="s">
        <v>68</v>
      </c>
      <c r="P10" s="10">
        <v>78</v>
      </c>
      <c r="Q10" s="26">
        <v>87</v>
      </c>
      <c r="R10" s="7" t="s">
        <v>68</v>
      </c>
      <c r="S10" s="8" t="s">
        <v>68</v>
      </c>
      <c r="T10" s="8" t="s">
        <v>68</v>
      </c>
      <c r="U10" s="9" t="s">
        <v>68</v>
      </c>
      <c r="V10" s="53" t="s">
        <v>109</v>
      </c>
      <c r="X10">
        <v>6.8</v>
      </c>
      <c r="Y10">
        <v>6</v>
      </c>
      <c r="Z10">
        <v>7.5</v>
      </c>
      <c r="AB10" s="43">
        <f t="shared" si="0"/>
        <v>6.7666666666666666</v>
      </c>
    </row>
    <row r="11" spans="1:28">
      <c r="A11" s="51" t="s">
        <v>60</v>
      </c>
      <c r="B11" s="7" t="s">
        <v>68</v>
      </c>
      <c r="C11" s="8" t="s">
        <v>68</v>
      </c>
      <c r="D11" s="8">
        <v>92</v>
      </c>
      <c r="E11" s="62"/>
      <c r="F11" s="62"/>
      <c r="G11" s="8" t="s">
        <v>68</v>
      </c>
      <c r="H11" s="67"/>
      <c r="I11" s="9">
        <v>83</v>
      </c>
      <c r="J11" s="27"/>
      <c r="K11" s="30" t="s">
        <v>68</v>
      </c>
      <c r="L11" s="10" t="s">
        <v>68</v>
      </c>
      <c r="M11" s="62"/>
      <c r="N11" s="62"/>
      <c r="O11" s="10" t="s">
        <v>68</v>
      </c>
      <c r="P11" s="62"/>
      <c r="Q11" s="69"/>
      <c r="R11" s="7" t="s">
        <v>68</v>
      </c>
      <c r="S11" s="8" t="s">
        <v>68</v>
      </c>
      <c r="T11" s="8" t="s">
        <v>68</v>
      </c>
      <c r="U11" s="9" t="s">
        <v>68</v>
      </c>
      <c r="V11" s="53"/>
      <c r="X11">
        <v>6.5</v>
      </c>
      <c r="Y11">
        <v>6.5</v>
      </c>
      <c r="AB11" s="74">
        <f t="shared" si="0"/>
        <v>6.5</v>
      </c>
    </row>
    <row r="12" spans="1:28">
      <c r="A12" s="51" t="s">
        <v>61</v>
      </c>
      <c r="B12" s="7" t="s">
        <v>68</v>
      </c>
      <c r="C12" s="8" t="s">
        <v>68</v>
      </c>
      <c r="D12" s="8">
        <v>88</v>
      </c>
      <c r="E12" s="8">
        <v>84</v>
      </c>
      <c r="F12" s="8" t="s">
        <v>68</v>
      </c>
      <c r="G12" s="8" t="s">
        <v>68</v>
      </c>
      <c r="H12" s="50" t="s">
        <v>68</v>
      </c>
      <c r="I12" s="9">
        <v>83</v>
      </c>
      <c r="J12" s="27"/>
      <c r="K12" s="30" t="s">
        <v>68</v>
      </c>
      <c r="L12" s="10" t="s">
        <v>68</v>
      </c>
      <c r="M12" s="10" t="s">
        <v>68</v>
      </c>
      <c r="N12" s="10">
        <v>90</v>
      </c>
      <c r="O12" s="10" t="s">
        <v>68</v>
      </c>
      <c r="P12" s="10">
        <v>75</v>
      </c>
      <c r="Q12" s="26">
        <v>88</v>
      </c>
      <c r="R12" s="7" t="s">
        <v>68</v>
      </c>
      <c r="S12" s="8" t="s">
        <v>68</v>
      </c>
      <c r="T12" s="8" t="s">
        <v>68</v>
      </c>
      <c r="U12" s="9" t="s">
        <v>68</v>
      </c>
      <c r="V12" s="53" t="s">
        <v>109</v>
      </c>
      <c r="X12">
        <v>6</v>
      </c>
      <c r="Y12">
        <v>7</v>
      </c>
      <c r="Z12">
        <v>7.5</v>
      </c>
      <c r="AB12" s="43">
        <f t="shared" si="0"/>
        <v>6.833333333333333</v>
      </c>
    </row>
    <row r="13" spans="1:28">
      <c r="A13" s="51" t="s">
        <v>62</v>
      </c>
      <c r="B13" s="7" t="s">
        <v>68</v>
      </c>
      <c r="C13" s="10"/>
      <c r="D13" s="8">
        <v>76</v>
      </c>
      <c r="E13" s="8">
        <v>76</v>
      </c>
      <c r="F13" s="10"/>
      <c r="G13" s="8" t="s">
        <v>68</v>
      </c>
      <c r="H13" s="50" t="s">
        <v>68</v>
      </c>
      <c r="I13" s="9">
        <v>77</v>
      </c>
      <c r="J13" s="27"/>
      <c r="K13" s="30" t="s">
        <v>68</v>
      </c>
      <c r="L13" s="10" t="s">
        <v>68</v>
      </c>
      <c r="M13" s="10" t="s">
        <v>68</v>
      </c>
      <c r="N13" s="66">
        <v>82</v>
      </c>
      <c r="O13" s="10" t="s">
        <v>68</v>
      </c>
      <c r="P13" s="10">
        <v>85</v>
      </c>
      <c r="Q13" s="26">
        <v>77</v>
      </c>
      <c r="R13" s="7" t="s">
        <v>68</v>
      </c>
      <c r="S13" s="8" t="s">
        <v>68</v>
      </c>
      <c r="T13" s="8" t="s">
        <v>68</v>
      </c>
      <c r="U13" s="9" t="s">
        <v>68</v>
      </c>
      <c r="V13" s="53" t="s">
        <v>109</v>
      </c>
      <c r="X13" s="73" t="s">
        <v>113</v>
      </c>
      <c r="Y13">
        <v>7.1</v>
      </c>
      <c r="Z13">
        <v>7.5</v>
      </c>
      <c r="AB13" s="74">
        <f t="shared" si="0"/>
        <v>7.3</v>
      </c>
    </row>
    <row r="14" spans="1:28">
      <c r="A14" s="51" t="s">
        <v>63</v>
      </c>
      <c r="B14" s="7" t="s">
        <v>68</v>
      </c>
      <c r="C14" s="8" t="s">
        <v>68</v>
      </c>
      <c r="D14" s="70"/>
      <c r="E14" s="62"/>
      <c r="F14" s="62"/>
      <c r="G14" s="8" t="s">
        <v>68</v>
      </c>
      <c r="H14" s="50" t="s">
        <v>68</v>
      </c>
      <c r="I14" s="9"/>
      <c r="J14" s="27"/>
      <c r="K14" s="30" t="s">
        <v>68</v>
      </c>
      <c r="L14" s="10" t="s">
        <v>68</v>
      </c>
      <c r="M14" s="62"/>
      <c r="N14" s="71"/>
      <c r="O14" s="10" t="s">
        <v>68</v>
      </c>
      <c r="P14" s="62"/>
      <c r="Q14" s="69"/>
      <c r="R14" s="7" t="s">
        <v>68</v>
      </c>
      <c r="S14" s="8" t="s">
        <v>68</v>
      </c>
      <c r="T14" s="8" t="s">
        <v>68</v>
      </c>
      <c r="U14" s="9" t="s">
        <v>68</v>
      </c>
      <c r="V14" s="53"/>
      <c r="X14">
        <v>6.1</v>
      </c>
      <c r="Y14">
        <v>6.5</v>
      </c>
      <c r="AB14" s="74">
        <f t="shared" si="0"/>
        <v>6.3</v>
      </c>
    </row>
    <row r="15" spans="1:28">
      <c r="A15" s="51" t="s">
        <v>64</v>
      </c>
      <c r="B15" s="7" t="s">
        <v>68</v>
      </c>
      <c r="C15" s="8" t="s">
        <v>68</v>
      </c>
      <c r="D15" s="8">
        <v>64</v>
      </c>
      <c r="E15" s="8">
        <v>74</v>
      </c>
      <c r="F15" s="8" t="s">
        <v>68</v>
      </c>
      <c r="G15" s="8" t="s">
        <v>68</v>
      </c>
      <c r="H15" s="75"/>
      <c r="I15" s="9">
        <v>69</v>
      </c>
      <c r="J15" s="27"/>
      <c r="K15" s="30" t="s">
        <v>68</v>
      </c>
      <c r="L15" s="10" t="s">
        <v>68</v>
      </c>
      <c r="M15" s="10"/>
      <c r="N15" s="10">
        <v>82</v>
      </c>
      <c r="O15" s="10" t="s">
        <v>68</v>
      </c>
      <c r="P15" s="10">
        <v>70</v>
      </c>
      <c r="Q15" s="26">
        <v>100</v>
      </c>
      <c r="R15" s="7" t="s">
        <v>68</v>
      </c>
      <c r="S15" s="8" t="s">
        <v>68</v>
      </c>
      <c r="T15" s="8" t="s">
        <v>68</v>
      </c>
      <c r="U15" s="9" t="s">
        <v>68</v>
      </c>
      <c r="V15" s="53"/>
      <c r="X15">
        <v>5.3</v>
      </c>
      <c r="Y15">
        <v>6.7</v>
      </c>
      <c r="AB15" s="74">
        <f t="shared" si="0"/>
        <v>6</v>
      </c>
    </row>
    <row r="16" spans="1:28">
      <c r="A16" s="51" t="s">
        <v>65</v>
      </c>
      <c r="B16" s="7" t="s">
        <v>68</v>
      </c>
      <c r="C16" s="8" t="s">
        <v>68</v>
      </c>
      <c r="D16" s="62">
        <v>63</v>
      </c>
      <c r="E16" s="62">
        <v>71</v>
      </c>
      <c r="F16" s="62"/>
      <c r="G16" s="62"/>
      <c r="H16" s="67"/>
      <c r="I16" s="69"/>
      <c r="J16" s="27"/>
      <c r="K16" s="30" t="s">
        <v>68</v>
      </c>
      <c r="L16" s="10" t="s">
        <v>68</v>
      </c>
      <c r="M16" s="62"/>
      <c r="N16" s="62"/>
      <c r="O16" s="10" t="s">
        <v>68</v>
      </c>
      <c r="P16" s="62"/>
      <c r="Q16" s="69"/>
      <c r="R16" s="7" t="s">
        <v>68</v>
      </c>
      <c r="S16" s="8" t="s">
        <v>68</v>
      </c>
      <c r="T16" s="8" t="s">
        <v>68</v>
      </c>
      <c r="U16" s="9" t="s">
        <v>68</v>
      </c>
      <c r="V16" s="53"/>
      <c r="X16" s="73" t="s">
        <v>112</v>
      </c>
      <c r="Z16">
        <v>5.5</v>
      </c>
      <c r="AB16" s="74">
        <f t="shared" si="0"/>
        <v>5.5</v>
      </c>
    </row>
    <row r="17" spans="1:28">
      <c r="A17" s="51" t="s">
        <v>66</v>
      </c>
      <c r="B17" s="7" t="s">
        <v>68</v>
      </c>
      <c r="C17" s="8" t="s">
        <v>68</v>
      </c>
      <c r="D17" s="8">
        <v>90</v>
      </c>
      <c r="E17" s="8">
        <v>79</v>
      </c>
      <c r="F17" s="62"/>
      <c r="G17" s="8" t="s">
        <v>68</v>
      </c>
      <c r="H17" s="50" t="s">
        <v>68</v>
      </c>
      <c r="I17" s="9">
        <v>78</v>
      </c>
      <c r="J17" s="27"/>
      <c r="K17" s="30" t="s">
        <v>68</v>
      </c>
      <c r="L17" s="10" t="s">
        <v>68</v>
      </c>
      <c r="M17" s="62"/>
      <c r="N17" s="10">
        <v>85</v>
      </c>
      <c r="O17" s="10" t="s">
        <v>68</v>
      </c>
      <c r="P17" s="62"/>
      <c r="Q17" s="26">
        <v>88</v>
      </c>
      <c r="R17" s="7" t="s">
        <v>68</v>
      </c>
      <c r="S17" s="8" t="s">
        <v>68</v>
      </c>
      <c r="T17" s="8" t="s">
        <v>68</v>
      </c>
      <c r="U17" s="9" t="s">
        <v>68</v>
      </c>
      <c r="V17" s="53"/>
      <c r="X17">
        <v>5.3</v>
      </c>
      <c r="AB17" s="74">
        <f t="shared" si="0"/>
        <v>5.3</v>
      </c>
    </row>
    <row r="18" spans="1:28" ht="15" thickBot="1">
      <c r="A18" s="51" t="s">
        <v>67</v>
      </c>
      <c r="B18" s="11" t="s">
        <v>68</v>
      </c>
      <c r="C18" s="12" t="s">
        <v>68</v>
      </c>
      <c r="D18" s="12">
        <v>74</v>
      </c>
      <c r="E18" s="12">
        <v>76</v>
      </c>
      <c r="F18" s="32"/>
      <c r="G18" s="12" t="s">
        <v>68</v>
      </c>
      <c r="H18" s="61" t="s">
        <v>68</v>
      </c>
      <c r="I18" s="33"/>
      <c r="J18" s="27"/>
      <c r="K18" s="34" t="s">
        <v>68</v>
      </c>
      <c r="L18" s="32" t="s">
        <v>69</v>
      </c>
      <c r="M18" s="32" t="s">
        <v>68</v>
      </c>
      <c r="N18" s="32">
        <v>87</v>
      </c>
      <c r="O18" s="32" t="s">
        <v>68</v>
      </c>
      <c r="P18" s="32">
        <v>67</v>
      </c>
      <c r="Q18" s="33">
        <v>100</v>
      </c>
      <c r="R18" s="11" t="s">
        <v>68</v>
      </c>
      <c r="S18" s="12" t="s">
        <v>68</v>
      </c>
      <c r="T18" s="12" t="s">
        <v>68</v>
      </c>
      <c r="U18" s="13" t="s">
        <v>68</v>
      </c>
      <c r="V18" s="54" t="s">
        <v>109</v>
      </c>
      <c r="X18">
        <v>7.6</v>
      </c>
      <c r="Y18">
        <v>5.0999999999999996</v>
      </c>
      <c r="Z18">
        <v>5</v>
      </c>
      <c r="AB18" s="43">
        <f t="shared" si="0"/>
        <v>5.8999999999999995</v>
      </c>
    </row>
  </sheetData>
  <mergeCells count="2">
    <mergeCell ref="K1:U1"/>
    <mergeCell ref="B1:I1"/>
  </mergeCells>
  <hyperlinks>
    <hyperlink ref="B2" r:id="rId1" xr:uid="{8A88CD49-D8AA-4632-87B6-919CADC8BF79}"/>
    <hyperlink ref="C2" r:id="rId2" xr:uid="{D2BA1DDB-7C8F-44DD-86D3-FBF950A23D6E}"/>
    <hyperlink ref="F2" r:id="rId3" xr:uid="{85C48DF4-5A3B-41DD-9D40-0F28F6B22A9F}"/>
    <hyperlink ref="G2" r:id="rId4" xr:uid="{0F28CC4F-B2E5-451D-9F70-BED8AA350D16}"/>
    <hyperlink ref="H2" r:id="rId5" xr:uid="{DC729CAC-4E3F-4029-84E4-5459F6DEB2E1}"/>
    <hyperlink ref="I2" r:id="rId6" display="Inschatten risico's" xr:uid="{4CB593D9-0A2C-46EB-99C9-94EF7582952E}"/>
  </hyperlinks>
  <pageMargins left="0.7" right="0.7" top="0.75" bottom="0.75" header="0.3" footer="0.3"/>
  <pageSetup paperSize="9" scale="58" orientation="landscape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17"/>
  <sheetViews>
    <sheetView workbookViewId="0">
      <selection activeCell="Q20" sqref="Q20"/>
    </sheetView>
  </sheetViews>
  <sheetFormatPr defaultRowHeight="14.4"/>
  <cols>
    <col min="1" max="1" width="22.5546875" bestFit="1" customWidth="1"/>
    <col min="2" max="3" width="3.5546875" bestFit="1" customWidth="1"/>
    <col min="4" max="4" width="6.21875" bestFit="1" customWidth="1"/>
    <col min="5" max="7" width="3.5546875" bestFit="1" customWidth="1"/>
    <col min="8" max="8" width="6.21875" bestFit="1" customWidth="1"/>
    <col min="9" max="9" width="8.88671875" bestFit="1" customWidth="1"/>
    <col min="10" max="10" width="6.21875" bestFit="1" customWidth="1"/>
    <col min="11" max="18" width="4.21875" customWidth="1"/>
    <col min="19" max="19" width="5.33203125" customWidth="1"/>
  </cols>
  <sheetData>
    <row r="1" spans="1:20">
      <c r="A1" s="6" t="s">
        <v>7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</row>
    <row r="2" spans="1:20" ht="141.6" customHeight="1">
      <c r="A2" s="55"/>
      <c r="B2" s="79" t="s">
        <v>116</v>
      </c>
      <c r="C2" s="80" t="s">
        <v>119</v>
      </c>
      <c r="D2" s="79" t="s">
        <v>117</v>
      </c>
      <c r="E2" s="79" t="s">
        <v>118</v>
      </c>
      <c r="F2" s="79" t="s">
        <v>120</v>
      </c>
      <c r="G2" s="79" t="s">
        <v>121</v>
      </c>
      <c r="H2" s="79" t="s">
        <v>122</v>
      </c>
      <c r="I2" s="79" t="s">
        <v>123</v>
      </c>
      <c r="J2" s="78" t="s">
        <v>124</v>
      </c>
      <c r="K2" s="77" t="s">
        <v>125</v>
      </c>
      <c r="L2" s="77"/>
      <c r="M2" s="77"/>
      <c r="N2" s="77"/>
      <c r="O2" s="77"/>
      <c r="P2" s="77"/>
      <c r="Q2" s="77"/>
      <c r="R2" s="77"/>
      <c r="S2" s="77"/>
    </row>
    <row r="3" spans="1:20" s="44" customFormat="1">
      <c r="A3" s="56"/>
      <c r="B3" s="76">
        <v>1</v>
      </c>
      <c r="C3" s="76">
        <v>2</v>
      </c>
      <c r="D3" s="76">
        <v>3</v>
      </c>
      <c r="E3" s="76">
        <v>4</v>
      </c>
      <c r="F3" s="76">
        <v>5</v>
      </c>
      <c r="G3" s="76">
        <v>6</v>
      </c>
      <c r="H3" s="76">
        <v>7</v>
      </c>
      <c r="I3" s="76">
        <v>8</v>
      </c>
      <c r="J3" s="76">
        <v>9</v>
      </c>
      <c r="K3" s="76">
        <v>10</v>
      </c>
      <c r="L3" s="76"/>
      <c r="M3" s="76"/>
      <c r="N3" s="76"/>
      <c r="O3" s="76"/>
      <c r="P3" s="76"/>
      <c r="Q3" s="76"/>
      <c r="R3" s="76"/>
      <c r="S3" s="76"/>
    </row>
    <row r="4" spans="1:20">
      <c r="A4" s="36" t="s">
        <v>54</v>
      </c>
      <c r="B4" s="41"/>
      <c r="C4" s="41">
        <v>88</v>
      </c>
      <c r="D4" s="41">
        <v>90</v>
      </c>
      <c r="E4" s="41">
        <v>87</v>
      </c>
      <c r="F4" s="41"/>
      <c r="G4" s="41"/>
      <c r="H4" s="41"/>
      <c r="I4" s="41"/>
      <c r="J4" s="41">
        <v>75</v>
      </c>
      <c r="K4" s="41">
        <v>90</v>
      </c>
      <c r="L4" s="41"/>
      <c r="M4" s="41"/>
      <c r="N4" s="41"/>
      <c r="O4" s="41"/>
      <c r="P4" s="41"/>
      <c r="Q4" s="41"/>
      <c r="R4" s="41"/>
      <c r="S4" s="41"/>
    </row>
    <row r="5" spans="1:20">
      <c r="A5" s="36" t="s">
        <v>55</v>
      </c>
      <c r="B5" s="41"/>
      <c r="C5" s="41">
        <v>84</v>
      </c>
      <c r="D5" s="41">
        <v>85</v>
      </c>
      <c r="E5" s="41">
        <v>79</v>
      </c>
      <c r="F5" s="41"/>
      <c r="G5" s="41"/>
      <c r="H5" s="41"/>
      <c r="I5" s="41"/>
      <c r="J5" s="41">
        <v>87</v>
      </c>
      <c r="K5" s="41">
        <v>86</v>
      </c>
      <c r="L5" s="41"/>
      <c r="M5" s="41"/>
      <c r="N5" s="41"/>
      <c r="O5" s="41"/>
      <c r="P5" s="41"/>
      <c r="Q5" s="41"/>
      <c r="R5" s="41"/>
      <c r="S5" s="41"/>
    </row>
    <row r="6" spans="1:20">
      <c r="A6" s="36" t="s">
        <v>56</v>
      </c>
      <c r="B6" s="41"/>
      <c r="C6" s="41">
        <v>88</v>
      </c>
      <c r="D6" s="41">
        <v>85</v>
      </c>
      <c r="E6" s="41">
        <v>78</v>
      </c>
      <c r="F6" s="41"/>
      <c r="G6" s="41"/>
      <c r="H6" s="41"/>
      <c r="I6" s="41"/>
      <c r="J6" s="41">
        <v>90</v>
      </c>
      <c r="K6" s="41">
        <v>90</v>
      </c>
      <c r="L6" s="41"/>
      <c r="M6" s="41"/>
      <c r="N6" s="41"/>
      <c r="O6" s="41"/>
      <c r="P6" s="41"/>
      <c r="Q6" s="41"/>
      <c r="R6" s="41"/>
      <c r="S6" s="41"/>
    </row>
    <row r="7" spans="1:20">
      <c r="A7" s="36" t="s">
        <v>57</v>
      </c>
      <c r="B7" s="41"/>
      <c r="C7" s="41" t="s">
        <v>68</v>
      </c>
      <c r="D7" s="41">
        <v>91</v>
      </c>
      <c r="E7" s="41">
        <v>84</v>
      </c>
      <c r="F7" s="41"/>
      <c r="G7" s="41"/>
      <c r="H7" s="41"/>
      <c r="I7" s="41"/>
      <c r="J7" s="41">
        <v>87</v>
      </c>
      <c r="K7" s="41">
        <v>85</v>
      </c>
      <c r="L7" s="41"/>
      <c r="M7" s="41"/>
      <c r="N7" s="41"/>
      <c r="O7" s="41"/>
      <c r="P7" s="41"/>
      <c r="Q7" s="41"/>
      <c r="R7" s="41"/>
      <c r="S7" s="41"/>
      <c r="T7" t="s">
        <v>126</v>
      </c>
    </row>
    <row r="8" spans="1:20">
      <c r="A8" s="36" t="s">
        <v>58</v>
      </c>
      <c r="B8" s="41"/>
      <c r="C8" s="41">
        <v>77</v>
      </c>
      <c r="D8" s="41">
        <v>83</v>
      </c>
      <c r="E8" s="41">
        <v>84</v>
      </c>
      <c r="F8" s="41"/>
      <c r="G8" s="41"/>
      <c r="H8" s="41"/>
      <c r="I8" s="41"/>
      <c r="J8" s="41">
        <v>81</v>
      </c>
      <c r="K8" s="41">
        <v>85</v>
      </c>
      <c r="L8" s="41"/>
      <c r="M8" s="41"/>
      <c r="N8" s="41"/>
      <c r="O8" s="41"/>
      <c r="P8" s="41"/>
      <c r="Q8" s="41"/>
      <c r="R8" s="41"/>
      <c r="S8" s="41"/>
    </row>
    <row r="9" spans="1:20">
      <c r="A9" s="36" t="s">
        <v>59</v>
      </c>
      <c r="B9" s="41"/>
      <c r="C9" s="41">
        <v>87</v>
      </c>
      <c r="D9" s="41">
        <v>88</v>
      </c>
      <c r="E9" s="41">
        <v>75</v>
      </c>
      <c r="F9" s="41"/>
      <c r="G9" s="41"/>
      <c r="H9" s="41"/>
      <c r="I9" s="41"/>
      <c r="J9" s="41">
        <v>81</v>
      </c>
      <c r="K9" s="41">
        <v>79</v>
      </c>
      <c r="L9" s="41"/>
      <c r="M9" s="41"/>
      <c r="N9" s="41"/>
      <c r="O9" s="41"/>
      <c r="P9" s="41"/>
      <c r="Q9" s="41"/>
      <c r="R9" s="41"/>
      <c r="S9" s="41"/>
    </row>
    <row r="10" spans="1:20">
      <c r="A10" s="36" t="s">
        <v>60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</row>
    <row r="11" spans="1:20">
      <c r="A11" s="36" t="s">
        <v>61</v>
      </c>
      <c r="B11" s="41"/>
      <c r="C11" s="41">
        <v>91</v>
      </c>
      <c r="D11" s="41">
        <v>85</v>
      </c>
      <c r="E11" s="41">
        <v>75</v>
      </c>
      <c r="F11" s="41"/>
      <c r="G11" s="41"/>
      <c r="H11" s="41"/>
      <c r="I11" s="41"/>
      <c r="J11" s="41">
        <v>87</v>
      </c>
      <c r="K11" s="41">
        <v>86</v>
      </c>
      <c r="L11" s="41"/>
      <c r="M11" s="41"/>
      <c r="N11" s="41"/>
      <c r="O11" s="41"/>
      <c r="P11" s="41"/>
      <c r="Q11" s="41"/>
      <c r="R11" s="41"/>
      <c r="S11" s="41"/>
    </row>
    <row r="12" spans="1:20">
      <c r="A12" s="36" t="s">
        <v>62</v>
      </c>
      <c r="B12" s="41"/>
      <c r="C12" s="41">
        <v>93</v>
      </c>
      <c r="D12" s="41">
        <v>88</v>
      </c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</row>
    <row r="13" spans="1:20">
      <c r="A13" s="36" t="s">
        <v>63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</row>
    <row r="14" spans="1:20">
      <c r="A14" s="36" t="s">
        <v>64</v>
      </c>
      <c r="B14" s="41"/>
      <c r="C14" s="41">
        <v>69</v>
      </c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</row>
    <row r="15" spans="1:20">
      <c r="A15" s="36" t="s">
        <v>65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</row>
    <row r="16" spans="1:20">
      <c r="A16" s="36" t="s">
        <v>66</v>
      </c>
      <c r="B16" s="41"/>
      <c r="C16" s="41">
        <v>78</v>
      </c>
      <c r="D16" s="41">
        <v>74</v>
      </c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</row>
    <row r="17" spans="1:19" ht="15" thickBot="1">
      <c r="A17" s="39" t="s">
        <v>67</v>
      </c>
      <c r="B17" s="42"/>
      <c r="C17" s="42">
        <v>77</v>
      </c>
      <c r="D17" s="42">
        <v>88</v>
      </c>
      <c r="E17" s="42">
        <v>89</v>
      </c>
      <c r="F17" s="42"/>
      <c r="G17" s="42"/>
      <c r="H17" s="42"/>
      <c r="I17" s="42"/>
      <c r="J17" s="42">
        <v>87</v>
      </c>
      <c r="K17" s="42">
        <v>85</v>
      </c>
      <c r="L17" s="42"/>
      <c r="M17" s="42"/>
      <c r="N17" s="42"/>
      <c r="O17" s="42"/>
      <c r="P17" s="42"/>
      <c r="Q17" s="42"/>
      <c r="R17" s="42"/>
      <c r="S17" s="42"/>
    </row>
  </sheetData>
  <pageMargins left="0.7" right="0.7" top="0.75" bottom="0.75" header="0.3" footer="0.3"/>
  <pageSetup paperSize="9" scale="8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E28"/>
  <sheetViews>
    <sheetView tabSelected="1" zoomScale="80" zoomScaleNormal="80" workbookViewId="0">
      <pane xSplit="2" ySplit="5" topLeftCell="C6" activePane="bottomRight" state="frozen"/>
      <selection pane="topRight" activeCell="E1" sqref="E1"/>
      <selection pane="bottomLeft" activeCell="A5" sqref="A5"/>
      <selection pane="bottomRight" activeCell="F16" sqref="F16"/>
    </sheetView>
  </sheetViews>
  <sheetFormatPr defaultRowHeight="14.4"/>
  <cols>
    <col min="2" max="2" width="19" bestFit="1" customWidth="1"/>
    <col min="3" max="3" width="5.44140625" customWidth="1"/>
    <col min="4" max="17" width="6.5546875" customWidth="1"/>
    <col min="20" max="29" width="6.5546875" customWidth="1"/>
    <col min="31" max="31" width="22.88671875" customWidth="1"/>
  </cols>
  <sheetData>
    <row r="1" spans="1:31">
      <c r="B1" s="138" t="s">
        <v>26</v>
      </c>
      <c r="C1" s="142" t="s">
        <v>6</v>
      </c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4"/>
      <c r="V1" s="132" t="s">
        <v>5</v>
      </c>
      <c r="W1" s="133"/>
      <c r="X1" s="133"/>
      <c r="Y1" s="133"/>
      <c r="Z1" s="133"/>
      <c r="AA1" s="133"/>
      <c r="AB1" s="134"/>
      <c r="AC1" s="76"/>
    </row>
    <row r="2" spans="1:31">
      <c r="B2" s="138"/>
      <c r="C2" s="140" t="s">
        <v>28</v>
      </c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 t="s">
        <v>27</v>
      </c>
      <c r="R2" s="139"/>
      <c r="S2" s="139"/>
      <c r="T2" s="139" t="s">
        <v>29</v>
      </c>
      <c r="U2" s="141"/>
      <c r="V2" s="135"/>
      <c r="W2" s="136"/>
      <c r="X2" s="136"/>
      <c r="Y2" s="136"/>
      <c r="Z2" s="136"/>
      <c r="AA2" s="136"/>
      <c r="AB2" s="137"/>
      <c r="AC2" s="57"/>
    </row>
    <row r="3" spans="1:31" ht="233.4">
      <c r="B3" s="138"/>
      <c r="C3" s="87" t="s">
        <v>127</v>
      </c>
      <c r="D3" s="84" t="s">
        <v>36</v>
      </c>
      <c r="E3" s="84" t="s">
        <v>41</v>
      </c>
      <c r="F3" s="84" t="s">
        <v>128</v>
      </c>
      <c r="G3" s="84" t="s">
        <v>38</v>
      </c>
      <c r="H3" s="84" t="s">
        <v>39</v>
      </c>
      <c r="I3" s="84" t="s">
        <v>42</v>
      </c>
      <c r="J3" s="84" t="s">
        <v>32</v>
      </c>
      <c r="K3" s="84" t="s">
        <v>33</v>
      </c>
      <c r="L3" s="84" t="s">
        <v>37</v>
      </c>
      <c r="M3" s="84" t="s">
        <v>131</v>
      </c>
      <c r="N3" s="84" t="s">
        <v>40</v>
      </c>
      <c r="O3" s="84" t="s">
        <v>34</v>
      </c>
      <c r="P3" s="84" t="s">
        <v>35</v>
      </c>
      <c r="Q3" s="84" t="s">
        <v>30</v>
      </c>
      <c r="R3" s="84" t="s">
        <v>134</v>
      </c>
      <c r="S3" s="84" t="s">
        <v>31</v>
      </c>
      <c r="T3" s="84" t="s">
        <v>43</v>
      </c>
      <c r="U3" s="88" t="s">
        <v>44</v>
      </c>
      <c r="V3" s="87" t="s">
        <v>45</v>
      </c>
      <c r="W3" s="84" t="s">
        <v>46</v>
      </c>
      <c r="X3" s="84" t="s">
        <v>47</v>
      </c>
      <c r="Y3" s="84" t="s">
        <v>144</v>
      </c>
      <c r="Z3" s="85" t="s">
        <v>145</v>
      </c>
      <c r="AA3" s="85" t="s">
        <v>146</v>
      </c>
      <c r="AB3" s="88" t="s">
        <v>147</v>
      </c>
      <c r="AC3" s="81"/>
      <c r="AE3" s="35" t="s">
        <v>48</v>
      </c>
    </row>
    <row r="4" spans="1:31" s="58" customFormat="1">
      <c r="B4" s="45"/>
      <c r="C4" s="7">
        <v>1</v>
      </c>
      <c r="D4" s="8">
        <v>2</v>
      </c>
      <c r="E4" s="8">
        <v>3</v>
      </c>
      <c r="F4" s="8">
        <v>4</v>
      </c>
      <c r="G4" s="8">
        <v>5</v>
      </c>
      <c r="H4" s="8">
        <v>6</v>
      </c>
      <c r="I4" s="8">
        <v>7</v>
      </c>
      <c r="J4" s="8" t="s">
        <v>129</v>
      </c>
      <c r="K4" s="8" t="s">
        <v>130</v>
      </c>
      <c r="L4" s="8">
        <v>8</v>
      </c>
      <c r="M4" s="8">
        <v>9</v>
      </c>
      <c r="N4" s="8">
        <v>10</v>
      </c>
      <c r="O4" s="8" t="s">
        <v>132</v>
      </c>
      <c r="P4" s="8" t="s">
        <v>133</v>
      </c>
      <c r="Q4" s="10">
        <v>14</v>
      </c>
      <c r="R4" s="10">
        <v>15</v>
      </c>
      <c r="S4" s="10">
        <v>16</v>
      </c>
      <c r="T4" s="8" t="s">
        <v>135</v>
      </c>
      <c r="U4" s="9" t="s">
        <v>136</v>
      </c>
      <c r="V4" s="7" t="s">
        <v>137</v>
      </c>
      <c r="W4" s="10" t="s">
        <v>138</v>
      </c>
      <c r="X4" s="10" t="s">
        <v>139</v>
      </c>
      <c r="Y4" s="10" t="s">
        <v>140</v>
      </c>
      <c r="Z4" s="10" t="s">
        <v>141</v>
      </c>
      <c r="AA4" s="10" t="s">
        <v>142</v>
      </c>
      <c r="AB4" s="26" t="s">
        <v>143</v>
      </c>
      <c r="AC4" s="57"/>
      <c r="AE4" s="35"/>
    </row>
    <row r="5" spans="1:31">
      <c r="C5" s="36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8"/>
      <c r="V5" s="36"/>
      <c r="W5" s="37"/>
      <c r="X5" s="37"/>
      <c r="Y5" s="37"/>
      <c r="Z5" s="37"/>
      <c r="AA5" s="37"/>
      <c r="AB5" s="38"/>
    </row>
    <row r="6" spans="1:31">
      <c r="C6" s="89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8"/>
      <c r="V6" s="36"/>
      <c r="W6" s="37"/>
      <c r="X6" s="37"/>
      <c r="Y6" s="37"/>
      <c r="Z6" s="37"/>
      <c r="AA6" s="37"/>
      <c r="AB6" s="38"/>
    </row>
    <row r="7" spans="1:31">
      <c r="A7" s="82">
        <v>1</v>
      </c>
      <c r="B7" s="82" t="s">
        <v>54</v>
      </c>
      <c r="C7" s="90"/>
      <c r="D7" s="86"/>
      <c r="E7" s="86"/>
      <c r="F7" s="86"/>
      <c r="G7" s="86"/>
      <c r="H7" s="86"/>
      <c r="I7" s="86"/>
      <c r="J7" s="86">
        <v>81</v>
      </c>
      <c r="K7" s="86">
        <v>94</v>
      </c>
      <c r="L7" s="86"/>
      <c r="M7" s="86"/>
      <c r="N7" s="86"/>
      <c r="O7" s="86">
        <v>88</v>
      </c>
      <c r="P7" s="86">
        <v>88</v>
      </c>
      <c r="Q7" s="86"/>
      <c r="R7" s="86"/>
      <c r="S7" s="86"/>
      <c r="T7" s="86">
        <v>76</v>
      </c>
      <c r="U7" s="91">
        <v>79</v>
      </c>
      <c r="V7" s="90"/>
      <c r="W7" s="86"/>
      <c r="X7" s="86"/>
      <c r="Y7" s="86"/>
      <c r="Z7" s="86"/>
      <c r="AA7" s="86"/>
      <c r="AB7" s="91"/>
      <c r="AC7" s="82"/>
    </row>
    <row r="8" spans="1:31">
      <c r="A8" s="82">
        <v>2</v>
      </c>
      <c r="B8" s="82" t="s">
        <v>55</v>
      </c>
      <c r="C8" s="90" t="s">
        <v>68</v>
      </c>
      <c r="D8" s="86" t="s">
        <v>68</v>
      </c>
      <c r="E8" s="86" t="s">
        <v>68</v>
      </c>
      <c r="F8" s="86" t="s">
        <v>68</v>
      </c>
      <c r="G8" s="86"/>
      <c r="H8" s="86" t="s">
        <v>68</v>
      </c>
      <c r="I8" s="86"/>
      <c r="J8" s="86">
        <v>82</v>
      </c>
      <c r="K8" s="86">
        <v>84</v>
      </c>
      <c r="L8" s="86"/>
      <c r="M8" s="86"/>
      <c r="N8" s="86"/>
      <c r="O8" s="86">
        <v>92</v>
      </c>
      <c r="P8" s="86">
        <v>88</v>
      </c>
      <c r="Q8" s="86"/>
      <c r="R8" s="86"/>
      <c r="S8" s="86"/>
      <c r="T8" s="86">
        <v>82</v>
      </c>
      <c r="U8" s="91"/>
      <c r="V8" s="90"/>
      <c r="W8" s="86"/>
      <c r="X8" s="86"/>
      <c r="Y8" s="86"/>
      <c r="Z8" s="86"/>
      <c r="AA8" s="86"/>
      <c r="AB8" s="91"/>
      <c r="AC8" s="82"/>
    </row>
    <row r="9" spans="1:31">
      <c r="A9" s="82">
        <v>3</v>
      </c>
      <c r="B9" s="82" t="s">
        <v>56</v>
      </c>
      <c r="C9" s="90"/>
      <c r="D9" s="86"/>
      <c r="E9" s="86"/>
      <c r="F9" s="86"/>
      <c r="G9" s="86"/>
      <c r="H9" s="86"/>
      <c r="I9" s="86"/>
      <c r="J9" s="86">
        <v>90</v>
      </c>
      <c r="K9" s="86">
        <v>100</v>
      </c>
      <c r="L9" s="86"/>
      <c r="M9" s="86"/>
      <c r="N9" s="86"/>
      <c r="O9" s="86">
        <v>96</v>
      </c>
      <c r="P9" s="86">
        <v>100</v>
      </c>
      <c r="Q9" s="86"/>
      <c r="R9" s="86"/>
      <c r="S9" s="86"/>
      <c r="T9" s="86">
        <v>100</v>
      </c>
      <c r="U9" s="91">
        <v>91</v>
      </c>
      <c r="V9" s="90"/>
      <c r="W9" s="86"/>
      <c r="X9" s="86"/>
      <c r="Y9" s="86"/>
      <c r="Z9" s="86"/>
      <c r="AA9" s="86"/>
      <c r="AB9" s="91"/>
      <c r="AC9" s="82"/>
    </row>
    <row r="10" spans="1:31">
      <c r="A10" s="82">
        <v>4</v>
      </c>
      <c r="B10" s="82" t="s">
        <v>57</v>
      </c>
      <c r="C10" s="90"/>
      <c r="D10" s="86"/>
      <c r="E10" s="86"/>
      <c r="F10" s="86"/>
      <c r="G10" s="86" t="s">
        <v>68</v>
      </c>
      <c r="H10" s="86"/>
      <c r="I10" s="86"/>
      <c r="J10" s="86">
        <v>86</v>
      </c>
      <c r="K10" s="86">
        <v>88</v>
      </c>
      <c r="L10" s="86"/>
      <c r="M10" s="86"/>
      <c r="N10" s="86"/>
      <c r="O10" s="86">
        <v>78</v>
      </c>
      <c r="P10" s="86">
        <v>77</v>
      </c>
      <c r="Q10" s="86"/>
      <c r="R10" s="86"/>
      <c r="S10" s="86"/>
      <c r="T10" s="86">
        <v>81</v>
      </c>
      <c r="U10" s="91"/>
      <c r="V10" s="90"/>
      <c r="W10" s="86"/>
      <c r="X10" s="86"/>
      <c r="Y10" s="86"/>
      <c r="Z10" s="86"/>
      <c r="AA10" s="86"/>
      <c r="AB10" s="91"/>
      <c r="AC10" s="82"/>
    </row>
    <row r="11" spans="1:31">
      <c r="A11" s="82">
        <v>5</v>
      </c>
      <c r="B11" s="82" t="s">
        <v>58</v>
      </c>
      <c r="C11" s="90"/>
      <c r="D11" s="86"/>
      <c r="E11" s="86"/>
      <c r="F11" s="86"/>
      <c r="G11" s="86" t="s">
        <v>68</v>
      </c>
      <c r="H11" s="86"/>
      <c r="I11" s="86"/>
      <c r="J11" s="86">
        <v>81</v>
      </c>
      <c r="K11" s="86">
        <v>74</v>
      </c>
      <c r="L11" s="86"/>
      <c r="M11" s="86"/>
      <c r="N11" s="86"/>
      <c r="O11" s="86">
        <v>92</v>
      </c>
      <c r="P11" s="86">
        <v>91</v>
      </c>
      <c r="Q11" s="86"/>
      <c r="R11" s="86"/>
      <c r="S11" s="86"/>
      <c r="T11" s="86">
        <v>88</v>
      </c>
      <c r="U11" s="91">
        <v>90</v>
      </c>
      <c r="V11" s="90"/>
      <c r="W11" s="86"/>
      <c r="X11" s="86"/>
      <c r="Y11" s="86"/>
      <c r="Z11" s="86"/>
      <c r="AA11" s="86"/>
      <c r="AB11" s="91"/>
      <c r="AC11" s="82"/>
    </row>
    <row r="12" spans="1:31">
      <c r="A12" s="82">
        <v>6</v>
      </c>
      <c r="B12" s="82" t="s">
        <v>59</v>
      </c>
      <c r="C12" s="90" t="s">
        <v>68</v>
      </c>
      <c r="D12" s="86" t="s">
        <v>68</v>
      </c>
      <c r="E12" s="86" t="s">
        <v>68</v>
      </c>
      <c r="F12" s="86" t="s">
        <v>68</v>
      </c>
      <c r="G12" s="86"/>
      <c r="H12" s="86" t="s">
        <v>68</v>
      </c>
      <c r="I12" s="86"/>
      <c r="J12" s="86">
        <v>76</v>
      </c>
      <c r="K12" s="86">
        <v>84</v>
      </c>
      <c r="L12" s="86"/>
      <c r="M12" s="86"/>
      <c r="N12" s="86"/>
      <c r="O12" s="86">
        <v>82</v>
      </c>
      <c r="P12" s="86">
        <v>88</v>
      </c>
      <c r="Q12" s="86"/>
      <c r="R12" s="86"/>
      <c r="S12" s="86"/>
      <c r="T12" s="86">
        <v>82</v>
      </c>
      <c r="U12" s="91"/>
      <c r="V12" s="90"/>
      <c r="W12" s="86"/>
      <c r="X12" s="86"/>
      <c r="Y12" s="86"/>
      <c r="Z12" s="86"/>
      <c r="AA12" s="86"/>
      <c r="AB12" s="91"/>
      <c r="AC12" s="82"/>
    </row>
    <row r="13" spans="1:31">
      <c r="A13" s="82">
        <v>7</v>
      </c>
      <c r="B13" s="82" t="s">
        <v>60</v>
      </c>
      <c r="C13" s="90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91"/>
      <c r="V13" s="90"/>
      <c r="W13" s="86"/>
      <c r="X13" s="86"/>
      <c r="Y13" s="86"/>
      <c r="Z13" s="86"/>
      <c r="AA13" s="86"/>
      <c r="AB13" s="91"/>
      <c r="AC13" s="82"/>
    </row>
    <row r="14" spans="1:31">
      <c r="A14" s="82">
        <v>8</v>
      </c>
      <c r="B14" s="82" t="s">
        <v>61</v>
      </c>
      <c r="C14" s="90" t="s">
        <v>68</v>
      </c>
      <c r="D14" s="86" t="s">
        <v>68</v>
      </c>
      <c r="E14" s="86" t="s">
        <v>68</v>
      </c>
      <c r="F14" s="86" t="s">
        <v>68</v>
      </c>
      <c r="G14" s="86"/>
      <c r="H14" s="86" t="s">
        <v>68</v>
      </c>
      <c r="I14" s="86"/>
      <c r="J14" s="86">
        <v>92</v>
      </c>
      <c r="K14" s="86">
        <v>89</v>
      </c>
      <c r="L14" s="86"/>
      <c r="M14" s="86"/>
      <c r="N14" s="86"/>
      <c r="O14" s="86">
        <v>80</v>
      </c>
      <c r="P14" s="86">
        <v>76</v>
      </c>
      <c r="Q14" s="86"/>
      <c r="R14" s="86"/>
      <c r="S14" s="86"/>
      <c r="T14" s="86">
        <v>76</v>
      </c>
      <c r="U14" s="91"/>
      <c r="V14" s="90"/>
      <c r="W14" s="86"/>
      <c r="X14" s="86"/>
      <c r="Y14" s="86"/>
      <c r="Z14" s="86"/>
      <c r="AA14" s="86"/>
      <c r="AB14" s="91"/>
      <c r="AC14" s="82"/>
    </row>
    <row r="15" spans="1:31">
      <c r="A15" s="82">
        <v>9</v>
      </c>
      <c r="B15" s="82" t="s">
        <v>62</v>
      </c>
      <c r="C15" s="90"/>
      <c r="D15" s="86"/>
      <c r="E15" s="86"/>
      <c r="F15" s="86"/>
      <c r="G15" s="86"/>
      <c r="H15" s="86"/>
      <c r="I15" s="86"/>
      <c r="J15" s="86">
        <v>89</v>
      </c>
      <c r="K15" s="86">
        <v>88</v>
      </c>
      <c r="L15" s="86"/>
      <c r="M15" s="86"/>
      <c r="N15" s="86"/>
      <c r="O15" s="86">
        <v>84</v>
      </c>
      <c r="P15" s="86">
        <v>97</v>
      </c>
      <c r="Q15" s="86"/>
      <c r="R15" s="86"/>
      <c r="S15" s="86"/>
      <c r="T15" s="86">
        <v>95</v>
      </c>
      <c r="U15" s="91">
        <v>75</v>
      </c>
      <c r="V15" s="90"/>
      <c r="W15" s="86"/>
      <c r="X15" s="86"/>
      <c r="Y15" s="86"/>
      <c r="Z15" s="86"/>
      <c r="AA15" s="86"/>
      <c r="AB15" s="91"/>
      <c r="AC15" s="82"/>
    </row>
    <row r="16" spans="1:31">
      <c r="A16" s="82">
        <v>10</v>
      </c>
      <c r="B16" s="82" t="s">
        <v>63</v>
      </c>
      <c r="C16" s="90"/>
      <c r="D16" s="86"/>
      <c r="E16" s="86"/>
      <c r="F16" s="86"/>
      <c r="G16" s="86"/>
      <c r="H16" s="86"/>
      <c r="I16" s="86"/>
      <c r="J16" s="86">
        <v>76</v>
      </c>
      <c r="K16" s="86">
        <v>70</v>
      </c>
      <c r="L16" s="86"/>
      <c r="M16" s="86"/>
      <c r="N16" s="86"/>
      <c r="O16" s="86"/>
      <c r="P16" s="86"/>
      <c r="Q16" s="86"/>
      <c r="R16" s="86"/>
      <c r="S16" s="86"/>
      <c r="T16" s="86"/>
      <c r="U16" s="91"/>
      <c r="V16" s="90"/>
      <c r="W16" s="86"/>
      <c r="X16" s="86"/>
      <c r="Y16" s="86"/>
      <c r="Z16" s="86"/>
      <c r="AA16" s="86"/>
      <c r="AB16" s="91"/>
      <c r="AC16" s="82"/>
    </row>
    <row r="17" spans="1:29">
      <c r="A17" s="82">
        <v>11</v>
      </c>
      <c r="B17" s="82" t="s">
        <v>64</v>
      </c>
      <c r="C17" s="90"/>
      <c r="D17" s="86"/>
      <c r="E17" s="86"/>
      <c r="F17" s="86"/>
      <c r="G17" s="86"/>
      <c r="H17" s="86"/>
      <c r="I17" s="86"/>
      <c r="J17" s="86">
        <v>82</v>
      </c>
      <c r="K17" s="86">
        <v>82</v>
      </c>
      <c r="L17" s="86"/>
      <c r="M17" s="86"/>
      <c r="N17" s="86"/>
      <c r="O17" s="86"/>
      <c r="P17" s="86"/>
      <c r="Q17" s="86"/>
      <c r="R17" s="86"/>
      <c r="S17" s="86"/>
      <c r="T17" s="86"/>
      <c r="U17" s="91"/>
      <c r="V17" s="90"/>
      <c r="W17" s="86"/>
      <c r="X17" s="86"/>
      <c r="Y17" s="86"/>
      <c r="Z17" s="86"/>
      <c r="AA17" s="86"/>
      <c r="AB17" s="91"/>
      <c r="AC17" s="82"/>
    </row>
    <row r="18" spans="1:29">
      <c r="A18" s="82">
        <v>12</v>
      </c>
      <c r="B18" s="82" t="s">
        <v>65</v>
      </c>
      <c r="C18" s="90"/>
      <c r="D18" s="86"/>
      <c r="E18" s="86"/>
      <c r="F18" s="86"/>
      <c r="G18" s="86"/>
      <c r="H18" s="86"/>
      <c r="I18" s="86"/>
      <c r="J18" s="86"/>
      <c r="K18" s="86">
        <v>82</v>
      </c>
      <c r="L18" s="86"/>
      <c r="M18" s="86"/>
      <c r="N18" s="86"/>
      <c r="O18" s="86"/>
      <c r="P18" s="86"/>
      <c r="Q18" s="86"/>
      <c r="R18" s="86"/>
      <c r="S18" s="86"/>
      <c r="T18" s="86"/>
      <c r="U18" s="91"/>
      <c r="V18" s="90"/>
      <c r="W18" s="86"/>
      <c r="X18" s="86"/>
      <c r="Y18" s="86"/>
      <c r="Z18" s="86"/>
      <c r="AA18" s="86"/>
      <c r="AB18" s="91"/>
      <c r="AC18" s="82"/>
    </row>
    <row r="19" spans="1:29">
      <c r="A19" s="82">
        <v>13</v>
      </c>
      <c r="B19" s="82" t="s">
        <v>66</v>
      </c>
      <c r="C19" s="90"/>
      <c r="D19" s="86"/>
      <c r="E19" s="86"/>
      <c r="F19" s="86"/>
      <c r="G19" s="86"/>
      <c r="H19" s="86"/>
      <c r="I19" s="86"/>
      <c r="J19" s="86"/>
      <c r="K19" s="86">
        <v>78</v>
      </c>
      <c r="L19" s="86"/>
      <c r="M19" s="86"/>
      <c r="N19" s="86"/>
      <c r="O19" s="86"/>
      <c r="P19" s="86"/>
      <c r="Q19" s="86"/>
      <c r="R19" s="86"/>
      <c r="S19" s="86"/>
      <c r="T19" s="86"/>
      <c r="U19" s="91"/>
      <c r="V19" s="90"/>
      <c r="W19" s="86"/>
      <c r="X19" s="86"/>
      <c r="Y19" s="86"/>
      <c r="Z19" s="86"/>
      <c r="AA19" s="86"/>
      <c r="AB19" s="91"/>
      <c r="AC19" s="82"/>
    </row>
    <row r="20" spans="1:29" ht="15" thickBot="1">
      <c r="A20" s="82">
        <v>14</v>
      </c>
      <c r="B20" s="82" t="s">
        <v>67</v>
      </c>
      <c r="C20" s="92"/>
      <c r="D20" s="93"/>
      <c r="E20" s="93"/>
      <c r="F20" s="93"/>
      <c r="G20" s="93"/>
      <c r="H20" s="93"/>
      <c r="I20" s="93"/>
      <c r="J20" s="93">
        <v>81</v>
      </c>
      <c r="K20" s="93">
        <v>76</v>
      </c>
      <c r="L20" s="93"/>
      <c r="M20" s="93"/>
      <c r="N20" s="93"/>
      <c r="O20" s="93">
        <v>84</v>
      </c>
      <c r="P20" s="93">
        <v>97</v>
      </c>
      <c r="Q20" s="93"/>
      <c r="R20" s="93"/>
      <c r="S20" s="93"/>
      <c r="T20" s="93">
        <v>94</v>
      </c>
      <c r="U20" s="46">
        <v>67</v>
      </c>
      <c r="V20" s="92"/>
      <c r="W20" s="93"/>
      <c r="X20" s="93"/>
      <c r="Y20" s="93"/>
      <c r="Z20" s="93"/>
      <c r="AA20" s="93"/>
      <c r="AB20" s="46"/>
      <c r="AC20" s="82"/>
    </row>
    <row r="21" spans="1:29">
      <c r="A21" s="82"/>
      <c r="B21" s="83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</row>
    <row r="22" spans="1:29">
      <c r="A22" s="82"/>
      <c r="B22" s="83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2"/>
    </row>
    <row r="23" spans="1:29">
      <c r="A23" s="82"/>
      <c r="B23" s="83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</row>
    <row r="24" spans="1:29">
      <c r="A24" s="82"/>
      <c r="B24" s="83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</row>
    <row r="25" spans="1:29">
      <c r="A25" s="82"/>
      <c r="B25" s="83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</row>
    <row r="26" spans="1:29">
      <c r="A26" s="82"/>
      <c r="B26" s="83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  <c r="Z26" s="82"/>
      <c r="AA26" s="82"/>
      <c r="AB26" s="82"/>
      <c r="AC26" s="82"/>
    </row>
    <row r="27" spans="1:29">
      <c r="A27" s="82"/>
      <c r="B27" s="83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</row>
    <row r="28" spans="1:29">
      <c r="A28" s="82"/>
      <c r="B28" s="83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</row>
  </sheetData>
  <mergeCells count="6">
    <mergeCell ref="V1:AB2"/>
    <mergeCell ref="B1:B3"/>
    <mergeCell ref="Q2:S2"/>
    <mergeCell ref="C2:P2"/>
    <mergeCell ref="T2:U2"/>
    <mergeCell ref="C1:U1"/>
  </mergeCells>
  <pageMargins left="0.7" right="0.7" top="0.75" bottom="0.75" header="0.3" footer="0.3"/>
  <pageSetup paperSize="8" scale="81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7B4EB-130B-4E10-B217-9709E78CD90D}">
  <sheetPr>
    <pageSetUpPr fitToPage="1"/>
  </sheetPr>
  <dimension ref="A1:Z26"/>
  <sheetViews>
    <sheetView workbookViewId="0">
      <selection activeCell="AF13" sqref="AF13"/>
    </sheetView>
  </sheetViews>
  <sheetFormatPr defaultRowHeight="14.4"/>
  <cols>
    <col min="3" max="3" width="12.44140625" bestFit="1" customWidth="1"/>
    <col min="4" max="4" width="6.109375" bestFit="1" customWidth="1"/>
    <col min="5" max="5" width="5.44140625" bestFit="1" customWidth="1"/>
    <col min="6" max="7" width="4" bestFit="1" customWidth="1"/>
    <col min="8" max="8" width="4.21875" bestFit="1" customWidth="1"/>
    <col min="9" max="9" width="9.6640625" bestFit="1" customWidth="1"/>
    <col min="10" max="11" width="10.33203125" bestFit="1" customWidth="1"/>
    <col min="12" max="13" width="19.44140625" hidden="1" customWidth="1"/>
    <col min="14" max="14" width="37.21875" hidden="1" customWidth="1"/>
    <col min="15" max="15" width="21.77734375" hidden="1" customWidth="1"/>
    <col min="16" max="16" width="4.88671875" hidden="1" customWidth="1"/>
    <col min="17" max="19" width="14" hidden="1" customWidth="1"/>
    <col min="20" max="20" width="7.5546875" hidden="1" customWidth="1"/>
    <col min="21" max="22" width="14" hidden="1" customWidth="1"/>
    <col min="23" max="25" width="8.88671875" hidden="1" customWidth="1"/>
  </cols>
  <sheetData>
    <row r="1" spans="1:25">
      <c r="U1" s="145" t="s">
        <v>177</v>
      </c>
      <c r="V1" s="145"/>
    </row>
    <row r="2" spans="1:25" ht="43.2">
      <c r="D2" t="s">
        <v>179</v>
      </c>
      <c r="E2" t="s">
        <v>180</v>
      </c>
      <c r="F2" t="s">
        <v>181</v>
      </c>
      <c r="G2" t="s">
        <v>182</v>
      </c>
      <c r="H2" t="s">
        <v>70</v>
      </c>
      <c r="I2" t="s">
        <v>184</v>
      </c>
      <c r="K2" t="s">
        <v>183</v>
      </c>
      <c r="M2" s="146" t="s">
        <v>191</v>
      </c>
      <c r="N2" s="146"/>
      <c r="O2" s="114"/>
      <c r="Q2" s="94" t="s">
        <v>51</v>
      </c>
      <c r="R2" s="94" t="s">
        <v>148</v>
      </c>
      <c r="S2" s="94"/>
      <c r="T2" s="94" t="s">
        <v>176</v>
      </c>
      <c r="U2" s="95" t="s">
        <v>207</v>
      </c>
      <c r="V2" s="99" t="s">
        <v>206</v>
      </c>
    </row>
    <row r="3" spans="1:25">
      <c r="J3" t="s">
        <v>192</v>
      </c>
      <c r="L3" t="s">
        <v>192</v>
      </c>
      <c r="M3" t="s">
        <v>193</v>
      </c>
      <c r="N3" t="s">
        <v>194</v>
      </c>
      <c r="P3">
        <v>65</v>
      </c>
      <c r="Q3" s="94">
        <v>1</v>
      </c>
      <c r="R3" s="94">
        <v>2</v>
      </c>
      <c r="S3" s="94"/>
      <c r="T3" s="94">
        <v>32</v>
      </c>
      <c r="U3" s="94"/>
      <c r="V3" s="94"/>
      <c r="Y3" s="98" t="s">
        <v>178</v>
      </c>
    </row>
    <row r="4" spans="1:25">
      <c r="Q4" s="94"/>
      <c r="R4" s="94"/>
      <c r="S4" s="94"/>
      <c r="T4" s="94"/>
      <c r="U4" s="94"/>
      <c r="V4" s="94"/>
      <c r="Y4" s="98"/>
    </row>
    <row r="5" spans="1:25">
      <c r="A5" s="86" t="s">
        <v>149</v>
      </c>
      <c r="B5" s="37"/>
      <c r="C5" s="37" t="s">
        <v>150</v>
      </c>
      <c r="D5" s="100">
        <v>4.0999999999999996</v>
      </c>
      <c r="E5" s="100" t="s">
        <v>185</v>
      </c>
      <c r="F5" s="100">
        <v>3.5</v>
      </c>
      <c r="G5" s="100">
        <v>1</v>
      </c>
      <c r="H5" s="100" t="s">
        <v>186</v>
      </c>
      <c r="I5" s="102">
        <v>6.8</v>
      </c>
      <c r="J5" s="100"/>
      <c r="K5" s="117">
        <f>AVERAGE(O5,R5,V5)</f>
        <v>4.8999999999999995</v>
      </c>
      <c r="L5" s="100" t="s">
        <v>187</v>
      </c>
      <c r="M5" s="100" t="s">
        <v>195</v>
      </c>
      <c r="N5" s="37" t="s">
        <v>196</v>
      </c>
      <c r="O5" s="37">
        <f>Q5+1</f>
        <v>6.8</v>
      </c>
      <c r="P5" s="37">
        <v>67</v>
      </c>
      <c r="Q5" s="8">
        <v>5.8</v>
      </c>
      <c r="R5" s="115">
        <v>2.7</v>
      </c>
      <c r="S5" s="8"/>
      <c r="T5" s="8">
        <v>10</v>
      </c>
      <c r="U5" s="96">
        <v>3.2</v>
      </c>
      <c r="V5" s="96">
        <f>U5+2</f>
        <v>5.2</v>
      </c>
      <c r="X5" s="43">
        <f>AVERAGE(U5,R5,Q5)</f>
        <v>3.9</v>
      </c>
      <c r="Y5" s="43">
        <f>AVERAGE(V5,R5,Q5)</f>
        <v>4.5666666666666664</v>
      </c>
    </row>
    <row r="6" spans="1:25">
      <c r="A6" s="86" t="s">
        <v>151</v>
      </c>
      <c r="B6" s="37"/>
      <c r="C6" s="37" t="s">
        <v>152</v>
      </c>
      <c r="D6" s="100">
        <v>7.1</v>
      </c>
      <c r="E6" s="100" t="s">
        <v>185</v>
      </c>
      <c r="F6" s="100">
        <v>7.4</v>
      </c>
      <c r="G6" s="100">
        <v>6.3</v>
      </c>
      <c r="H6" s="100" t="s">
        <v>186</v>
      </c>
      <c r="I6" s="102">
        <v>7.1</v>
      </c>
      <c r="J6" s="100"/>
      <c r="K6" s="117">
        <f t="shared" ref="K6:K20" si="0">AVERAGE(O6,R6,V6)</f>
        <v>5.333333333333333</v>
      </c>
      <c r="L6" s="100" t="s">
        <v>201</v>
      </c>
      <c r="M6" s="100" t="s">
        <v>195</v>
      </c>
      <c r="N6" s="37" t="s">
        <v>196</v>
      </c>
      <c r="O6" s="37">
        <f t="shared" ref="O6:O20" si="1">Q6+1</f>
        <v>7.1</v>
      </c>
      <c r="P6" s="37">
        <v>70</v>
      </c>
      <c r="Q6" s="8">
        <v>6.1</v>
      </c>
      <c r="R6" s="115">
        <v>4.2</v>
      </c>
      <c r="S6" s="8"/>
      <c r="T6" s="8">
        <v>8</v>
      </c>
      <c r="U6" s="96">
        <v>2.7</v>
      </c>
      <c r="V6" s="96">
        <f t="shared" ref="V6:V20" si="2">U6+2</f>
        <v>4.7</v>
      </c>
      <c r="X6" s="43">
        <f t="shared" ref="X6:X20" si="3">AVERAGE(U6,R6,Q6)</f>
        <v>4.333333333333333</v>
      </c>
      <c r="Y6" s="43">
        <f t="shared" ref="Y6:Y20" si="4">AVERAGE(V6,R6,Q6)</f>
        <v>5</v>
      </c>
    </row>
    <row r="7" spans="1:25">
      <c r="A7" s="86"/>
      <c r="B7" s="37"/>
      <c r="C7" s="37"/>
      <c r="D7" s="100"/>
      <c r="E7" s="100"/>
      <c r="F7" s="100"/>
      <c r="G7" s="100"/>
      <c r="H7" s="100"/>
      <c r="I7" s="102"/>
      <c r="J7" s="100"/>
      <c r="K7" s="121">
        <f>AVERAGE(O6,R6,V7)</f>
        <v>5.833333333333333</v>
      </c>
      <c r="L7" s="119" t="s">
        <v>208</v>
      </c>
      <c r="M7" s="100"/>
      <c r="N7" s="37"/>
      <c r="O7" s="37"/>
      <c r="P7" s="37"/>
      <c r="Q7" s="8"/>
      <c r="R7" s="115"/>
      <c r="S7" s="8"/>
      <c r="T7" s="8"/>
      <c r="U7" s="96">
        <v>4.2</v>
      </c>
      <c r="V7" s="96">
        <f t="shared" si="2"/>
        <v>6.2</v>
      </c>
      <c r="X7" s="43"/>
      <c r="Y7" s="43"/>
    </row>
    <row r="8" spans="1:25">
      <c r="A8" s="86" t="s">
        <v>153</v>
      </c>
      <c r="B8" s="37"/>
      <c r="C8" s="37" t="s">
        <v>154</v>
      </c>
      <c r="D8" s="100">
        <v>7.6</v>
      </c>
      <c r="E8" s="100" t="s">
        <v>185</v>
      </c>
      <c r="F8" s="100">
        <v>6.5</v>
      </c>
      <c r="G8" s="100">
        <v>8.5</v>
      </c>
      <c r="H8" s="100" t="s">
        <v>186</v>
      </c>
      <c r="I8" s="102">
        <v>7.1</v>
      </c>
      <c r="J8" s="100"/>
      <c r="K8" s="118">
        <f t="shared" si="0"/>
        <v>6.166666666666667</v>
      </c>
      <c r="L8" s="100"/>
      <c r="M8" s="100" t="s">
        <v>195</v>
      </c>
      <c r="N8" s="37"/>
      <c r="O8" s="37">
        <f t="shared" si="1"/>
        <v>6.3</v>
      </c>
      <c r="P8" s="37">
        <v>62</v>
      </c>
      <c r="Q8" s="8">
        <v>5.3</v>
      </c>
      <c r="R8" s="8">
        <v>6.8</v>
      </c>
      <c r="S8" s="8"/>
      <c r="T8" s="8">
        <v>10</v>
      </c>
      <c r="U8" s="96">
        <v>3.4</v>
      </c>
      <c r="V8" s="96">
        <f t="shared" si="2"/>
        <v>5.4</v>
      </c>
      <c r="X8" s="43">
        <f t="shared" si="3"/>
        <v>5.166666666666667</v>
      </c>
      <c r="Y8" s="43">
        <f t="shared" si="4"/>
        <v>5.833333333333333</v>
      </c>
    </row>
    <row r="9" spans="1:25">
      <c r="A9" s="86" t="s">
        <v>155</v>
      </c>
      <c r="B9" s="37"/>
      <c r="C9" s="37" t="s">
        <v>156</v>
      </c>
      <c r="D9" s="100">
        <v>4.5</v>
      </c>
      <c r="E9" s="100" t="s">
        <v>185</v>
      </c>
      <c r="F9" s="100">
        <v>3.2</v>
      </c>
      <c r="G9" s="100">
        <v>1</v>
      </c>
      <c r="H9" s="100" t="s">
        <v>186</v>
      </c>
      <c r="I9" s="101">
        <v>5.2</v>
      </c>
      <c r="J9" s="100" t="s">
        <v>51</v>
      </c>
      <c r="K9" s="117">
        <f t="shared" si="0"/>
        <v>4.2</v>
      </c>
      <c r="L9" s="100" t="s">
        <v>187</v>
      </c>
      <c r="M9" s="100" t="s">
        <v>195</v>
      </c>
      <c r="N9" s="37" t="s">
        <v>197</v>
      </c>
      <c r="O9" s="37">
        <f t="shared" si="1"/>
        <v>6.2</v>
      </c>
      <c r="P9" s="37">
        <v>60</v>
      </c>
      <c r="Q9" s="8">
        <v>5.2</v>
      </c>
      <c r="R9" s="115">
        <v>2.5</v>
      </c>
      <c r="S9" s="8"/>
      <c r="T9" s="8">
        <v>4</v>
      </c>
      <c r="U9" s="96">
        <v>1.9</v>
      </c>
      <c r="V9" s="96">
        <f t="shared" si="2"/>
        <v>3.9</v>
      </c>
      <c r="X9" s="43">
        <f t="shared" si="3"/>
        <v>3.2000000000000006</v>
      </c>
      <c r="Y9" s="43">
        <f t="shared" si="4"/>
        <v>3.8666666666666671</v>
      </c>
    </row>
    <row r="10" spans="1:25">
      <c r="A10" s="86" t="s">
        <v>157</v>
      </c>
      <c r="B10" s="37"/>
      <c r="C10" s="37" t="s">
        <v>158</v>
      </c>
      <c r="D10" s="100">
        <v>7</v>
      </c>
      <c r="E10" s="100" t="s">
        <v>185</v>
      </c>
      <c r="F10" s="100">
        <v>5.5</v>
      </c>
      <c r="G10" s="100">
        <v>4.3</v>
      </c>
      <c r="H10" s="100" t="s">
        <v>186</v>
      </c>
      <c r="I10" s="102">
        <v>6.3</v>
      </c>
      <c r="J10" s="100"/>
      <c r="K10" s="117">
        <f t="shared" si="0"/>
        <v>4.7666666666666666</v>
      </c>
      <c r="L10" s="100" t="s">
        <v>189</v>
      </c>
      <c r="M10" s="100" t="s">
        <v>195</v>
      </c>
      <c r="N10" s="37" t="s">
        <v>197</v>
      </c>
      <c r="O10" s="37">
        <f t="shared" si="1"/>
        <v>5.8</v>
      </c>
      <c r="P10" s="37">
        <v>55</v>
      </c>
      <c r="Q10" s="10">
        <v>4.8</v>
      </c>
      <c r="R10" s="115">
        <v>4.2</v>
      </c>
      <c r="S10" s="8"/>
      <c r="T10" s="8">
        <v>6</v>
      </c>
      <c r="U10" s="96">
        <v>2.2999999999999998</v>
      </c>
      <c r="V10" s="116">
        <f t="shared" si="2"/>
        <v>4.3</v>
      </c>
      <c r="X10" s="43">
        <f t="shared" si="3"/>
        <v>3.7666666666666671</v>
      </c>
      <c r="Y10" s="43">
        <f t="shared" si="4"/>
        <v>4.4333333333333336</v>
      </c>
    </row>
    <row r="11" spans="1:25">
      <c r="A11" s="86" t="s">
        <v>4</v>
      </c>
      <c r="B11" s="37"/>
      <c r="C11" s="37" t="s">
        <v>159</v>
      </c>
      <c r="D11" s="100">
        <v>6</v>
      </c>
      <c r="E11" s="100" t="s">
        <v>185</v>
      </c>
      <c r="F11" s="100">
        <v>5.7</v>
      </c>
      <c r="G11" s="100">
        <v>4.0999999999999996</v>
      </c>
      <c r="H11" s="100" t="s">
        <v>186</v>
      </c>
      <c r="I11" s="102">
        <v>6.8</v>
      </c>
      <c r="J11" s="100"/>
      <c r="K11" s="120">
        <f t="shared" si="0"/>
        <v>5.166666666666667</v>
      </c>
      <c r="L11" s="100" t="s">
        <v>201</v>
      </c>
      <c r="M11" s="100" t="s">
        <v>198</v>
      </c>
      <c r="N11" s="37" t="s">
        <v>196</v>
      </c>
      <c r="O11" s="37">
        <f t="shared" si="1"/>
        <v>5.5</v>
      </c>
      <c r="P11" s="37">
        <v>50</v>
      </c>
      <c r="Q11" s="10">
        <v>4.5</v>
      </c>
      <c r="R11" s="115">
        <v>4.2</v>
      </c>
      <c r="S11" s="8"/>
      <c r="T11" s="8">
        <v>13</v>
      </c>
      <c r="U11" s="96">
        <v>3.8</v>
      </c>
      <c r="V11" s="96">
        <f t="shared" si="2"/>
        <v>5.8</v>
      </c>
      <c r="X11" s="43">
        <f t="shared" si="3"/>
        <v>4.166666666666667</v>
      </c>
      <c r="Y11" s="43">
        <f t="shared" si="4"/>
        <v>4.833333333333333</v>
      </c>
    </row>
    <row r="12" spans="1:25">
      <c r="A12" s="86"/>
      <c r="B12" s="37"/>
      <c r="C12" s="37"/>
      <c r="D12" s="100"/>
      <c r="E12" s="100"/>
      <c r="F12" s="100"/>
      <c r="G12" s="100"/>
      <c r="H12" s="100"/>
      <c r="I12" s="102"/>
      <c r="J12" s="100"/>
      <c r="K12" s="122">
        <f>AVERAGE(O11,R11,V12)</f>
        <v>5.3</v>
      </c>
      <c r="L12" s="119" t="s">
        <v>208</v>
      </c>
      <c r="M12" s="100"/>
      <c r="N12" s="37"/>
      <c r="O12" s="37"/>
      <c r="P12" s="37"/>
      <c r="Q12" s="10"/>
      <c r="R12" s="115"/>
      <c r="S12" s="8"/>
      <c r="T12" s="8"/>
      <c r="U12" s="96">
        <v>4.2</v>
      </c>
      <c r="V12" s="96">
        <f t="shared" si="2"/>
        <v>6.2</v>
      </c>
      <c r="X12" s="43"/>
      <c r="Y12" s="43"/>
    </row>
    <row r="13" spans="1:25" s="111" customFormat="1" ht="28.8">
      <c r="A13" s="113" t="s">
        <v>160</v>
      </c>
      <c r="B13" s="103"/>
      <c r="C13" s="103" t="s">
        <v>161</v>
      </c>
      <c r="D13" s="104">
        <v>4.0999999999999996</v>
      </c>
      <c r="E13" s="104" t="s">
        <v>185</v>
      </c>
      <c r="F13" s="104">
        <v>4</v>
      </c>
      <c r="G13" s="104">
        <v>1</v>
      </c>
      <c r="H13" s="104" t="s">
        <v>190</v>
      </c>
      <c r="I13" s="105">
        <v>6.5</v>
      </c>
      <c r="J13" s="104"/>
      <c r="K13" s="117">
        <f t="shared" si="0"/>
        <v>1.8</v>
      </c>
      <c r="L13" s="104" t="s">
        <v>189</v>
      </c>
      <c r="M13" s="104" t="s">
        <v>198</v>
      </c>
      <c r="N13" s="106" t="s">
        <v>199</v>
      </c>
      <c r="O13" s="37">
        <f t="shared" si="1"/>
        <v>5.4</v>
      </c>
      <c r="P13" s="103">
        <v>49</v>
      </c>
      <c r="Q13" s="107">
        <v>4.4000000000000004</v>
      </c>
      <c r="R13" s="108">
        <v>0</v>
      </c>
      <c r="S13" s="108"/>
      <c r="T13" s="108">
        <v>0</v>
      </c>
      <c r="U13" s="109">
        <v>0</v>
      </c>
      <c r="V13" s="110">
        <v>0</v>
      </c>
      <c r="X13" s="112">
        <f t="shared" si="3"/>
        <v>1.4666666666666668</v>
      </c>
      <c r="Y13" s="112">
        <f t="shared" si="4"/>
        <v>1.4666666666666668</v>
      </c>
    </row>
    <row r="14" spans="1:25">
      <c r="A14" s="86" t="s">
        <v>162</v>
      </c>
      <c r="B14" s="37" t="s">
        <v>2</v>
      </c>
      <c r="C14" s="37" t="s">
        <v>163</v>
      </c>
      <c r="D14" s="100">
        <v>6.5</v>
      </c>
      <c r="E14" s="100" t="s">
        <v>185</v>
      </c>
      <c r="F14" s="100">
        <v>8.1</v>
      </c>
      <c r="G14" s="100">
        <v>1</v>
      </c>
      <c r="H14" s="100" t="s">
        <v>186</v>
      </c>
      <c r="I14" s="102">
        <v>6.8</v>
      </c>
      <c r="J14" s="100"/>
      <c r="K14" s="118">
        <f t="shared" si="0"/>
        <v>5.7666666666666666</v>
      </c>
      <c r="L14" s="100"/>
      <c r="M14" s="100" t="s">
        <v>195</v>
      </c>
      <c r="N14" s="37"/>
      <c r="O14" s="37">
        <f t="shared" si="1"/>
        <v>7.7</v>
      </c>
      <c r="P14" s="37">
        <v>74</v>
      </c>
      <c r="Q14" s="10">
        <v>6.7</v>
      </c>
      <c r="R14" s="8">
        <v>4.2</v>
      </c>
      <c r="S14" s="8"/>
      <c r="T14" s="8">
        <v>11</v>
      </c>
      <c r="U14" s="96">
        <v>3.4</v>
      </c>
      <c r="V14" s="96">
        <f t="shared" si="2"/>
        <v>5.4</v>
      </c>
      <c r="X14" s="43">
        <f t="shared" si="3"/>
        <v>4.7666666666666666</v>
      </c>
      <c r="Y14" s="43">
        <f t="shared" si="4"/>
        <v>5.4333333333333336</v>
      </c>
    </row>
    <row r="15" spans="1:25">
      <c r="A15" s="86" t="s">
        <v>164</v>
      </c>
      <c r="B15" s="37" t="s">
        <v>165</v>
      </c>
      <c r="C15" s="37" t="s">
        <v>166</v>
      </c>
      <c r="D15" s="100">
        <v>6.6</v>
      </c>
      <c r="E15" s="100" t="s">
        <v>185</v>
      </c>
      <c r="F15" s="100">
        <v>5.0999999999999996</v>
      </c>
      <c r="G15" s="100">
        <v>1</v>
      </c>
      <c r="H15" s="100" t="s">
        <v>186</v>
      </c>
      <c r="I15" s="102">
        <v>7</v>
      </c>
      <c r="J15" s="100"/>
      <c r="K15" s="118">
        <f t="shared" si="0"/>
        <v>5.6000000000000005</v>
      </c>
      <c r="L15" s="100"/>
      <c r="M15" s="100" t="s">
        <v>195</v>
      </c>
      <c r="N15" s="37"/>
      <c r="O15" s="37">
        <f t="shared" si="1"/>
        <v>6</v>
      </c>
      <c r="P15" s="37">
        <v>58</v>
      </c>
      <c r="Q15" s="10">
        <v>5</v>
      </c>
      <c r="R15" s="8">
        <v>5.9</v>
      </c>
      <c r="S15" s="8"/>
      <c r="T15" s="8">
        <v>9</v>
      </c>
      <c r="U15" s="96">
        <v>2.9</v>
      </c>
      <c r="V15" s="96">
        <f t="shared" si="2"/>
        <v>4.9000000000000004</v>
      </c>
      <c r="X15" s="43">
        <f t="shared" si="3"/>
        <v>4.6000000000000005</v>
      </c>
      <c r="Y15" s="43">
        <f t="shared" si="4"/>
        <v>5.2666666666666666</v>
      </c>
    </row>
    <row r="16" spans="1:25">
      <c r="A16" s="86" t="s">
        <v>167</v>
      </c>
      <c r="B16" s="37" t="s">
        <v>1</v>
      </c>
      <c r="C16" s="37" t="s">
        <v>168</v>
      </c>
      <c r="D16" s="100">
        <v>4.5</v>
      </c>
      <c r="E16" s="100" t="s">
        <v>185</v>
      </c>
      <c r="F16" s="100">
        <v>6.4</v>
      </c>
      <c r="G16" s="100">
        <v>1</v>
      </c>
      <c r="H16" s="100" t="s">
        <v>186</v>
      </c>
      <c r="I16" s="102">
        <v>6.2</v>
      </c>
      <c r="J16" s="100"/>
      <c r="K16" s="117">
        <f t="shared" si="0"/>
        <v>4.666666666666667</v>
      </c>
      <c r="L16" s="100" t="s">
        <v>187</v>
      </c>
      <c r="M16" s="100" t="s">
        <v>195</v>
      </c>
      <c r="N16" s="37" t="s">
        <v>197</v>
      </c>
      <c r="O16" s="37">
        <f t="shared" si="1"/>
        <v>5.8</v>
      </c>
      <c r="P16" s="37">
        <v>55</v>
      </c>
      <c r="Q16" s="10">
        <v>4.8</v>
      </c>
      <c r="R16" s="115">
        <v>3</v>
      </c>
      <c r="S16" s="8"/>
      <c r="T16" s="8">
        <v>0</v>
      </c>
      <c r="U16" s="96">
        <v>3.2</v>
      </c>
      <c r="V16" s="96">
        <f t="shared" si="2"/>
        <v>5.2</v>
      </c>
      <c r="X16" s="43">
        <f t="shared" si="3"/>
        <v>3.6666666666666665</v>
      </c>
      <c r="Y16" s="43">
        <f t="shared" si="4"/>
        <v>4.333333333333333</v>
      </c>
    </row>
    <row r="17" spans="1:26">
      <c r="A17" s="86" t="s">
        <v>169</v>
      </c>
      <c r="B17" s="37"/>
      <c r="C17" s="37" t="s">
        <v>170</v>
      </c>
      <c r="D17" s="100">
        <v>7.5</v>
      </c>
      <c r="E17" s="100" t="s">
        <v>185</v>
      </c>
      <c r="F17" s="100">
        <v>6.2</v>
      </c>
      <c r="G17" s="100">
        <v>1</v>
      </c>
      <c r="H17" s="100" t="s">
        <v>186</v>
      </c>
      <c r="I17" s="102">
        <v>6</v>
      </c>
      <c r="J17" s="100"/>
      <c r="K17" s="117">
        <f t="shared" si="0"/>
        <v>1.8666666666666665</v>
      </c>
      <c r="L17" s="100" t="s">
        <v>188</v>
      </c>
      <c r="M17" s="100" t="s">
        <v>198</v>
      </c>
      <c r="N17" s="37" t="s">
        <v>200</v>
      </c>
      <c r="O17" s="37">
        <f t="shared" si="1"/>
        <v>5.6</v>
      </c>
      <c r="P17" s="37">
        <v>52</v>
      </c>
      <c r="Q17" s="10">
        <v>4.5999999999999996</v>
      </c>
      <c r="R17" s="115">
        <v>0</v>
      </c>
      <c r="S17" s="62"/>
      <c r="T17" s="62">
        <v>0</v>
      </c>
      <c r="U17" s="116">
        <v>0</v>
      </c>
      <c r="V17" s="96">
        <v>0</v>
      </c>
      <c r="X17" s="43">
        <f t="shared" si="3"/>
        <v>1.5333333333333332</v>
      </c>
      <c r="Y17" s="43">
        <f t="shared" si="4"/>
        <v>1.5333333333333332</v>
      </c>
    </row>
    <row r="18" spans="1:26">
      <c r="A18" s="86" t="s">
        <v>3</v>
      </c>
      <c r="B18" s="37" t="s">
        <v>165</v>
      </c>
      <c r="C18" s="37" t="s">
        <v>171</v>
      </c>
      <c r="D18" s="100">
        <v>5.2</v>
      </c>
      <c r="E18" s="100" t="s">
        <v>185</v>
      </c>
      <c r="F18" s="100">
        <v>7.2</v>
      </c>
      <c r="G18" s="100">
        <v>1</v>
      </c>
      <c r="H18" s="100" t="s">
        <v>186</v>
      </c>
      <c r="I18" s="102">
        <v>5.9</v>
      </c>
      <c r="J18" s="100"/>
      <c r="K18" s="117">
        <f t="shared" si="0"/>
        <v>2.7333333333333329</v>
      </c>
      <c r="L18" s="100" t="s">
        <v>188</v>
      </c>
      <c r="M18" s="100" t="s">
        <v>198</v>
      </c>
      <c r="N18" s="37" t="s">
        <v>197</v>
      </c>
      <c r="O18" s="37">
        <f t="shared" si="1"/>
        <v>6</v>
      </c>
      <c r="P18" s="37">
        <v>58</v>
      </c>
      <c r="Q18" s="10">
        <v>5</v>
      </c>
      <c r="R18" s="115">
        <v>2.2000000000000002</v>
      </c>
      <c r="S18" s="8"/>
      <c r="T18" s="62">
        <v>0</v>
      </c>
      <c r="U18" s="116">
        <v>0</v>
      </c>
      <c r="V18" s="96">
        <v>0</v>
      </c>
      <c r="X18" s="43">
        <f t="shared" si="3"/>
        <v>2.4</v>
      </c>
      <c r="Y18" s="43">
        <f t="shared" si="4"/>
        <v>2.4</v>
      </c>
    </row>
    <row r="19" spans="1:26">
      <c r="A19" s="86" t="s">
        <v>172</v>
      </c>
      <c r="B19" s="37"/>
      <c r="C19" s="37" t="s">
        <v>173</v>
      </c>
      <c r="D19" s="100">
        <v>8.5</v>
      </c>
      <c r="E19" s="100" t="s">
        <v>185</v>
      </c>
      <c r="F19" s="100">
        <v>6.8</v>
      </c>
      <c r="G19" s="100">
        <v>1</v>
      </c>
      <c r="H19" s="100" t="s">
        <v>186</v>
      </c>
      <c r="I19" s="102">
        <v>5.6</v>
      </c>
      <c r="J19" s="100"/>
      <c r="K19" s="117">
        <f t="shared" si="0"/>
        <v>5.1000000000000005</v>
      </c>
      <c r="L19" s="100" t="s">
        <v>187</v>
      </c>
      <c r="M19" s="100" t="s">
        <v>195</v>
      </c>
      <c r="N19" s="37"/>
      <c r="O19" s="37">
        <f t="shared" si="1"/>
        <v>6.6</v>
      </c>
      <c r="P19" s="37">
        <v>66</v>
      </c>
      <c r="Q19" s="8">
        <v>5.6</v>
      </c>
      <c r="R19" s="8">
        <v>4.2</v>
      </c>
      <c r="S19" s="8"/>
      <c r="T19" s="8">
        <v>10</v>
      </c>
      <c r="U19" s="116">
        <v>2.5</v>
      </c>
      <c r="V19" s="96">
        <f t="shared" si="2"/>
        <v>4.5</v>
      </c>
      <c r="X19" s="43">
        <f t="shared" si="3"/>
        <v>4.1000000000000005</v>
      </c>
      <c r="Y19" s="43">
        <f t="shared" si="4"/>
        <v>4.7666666666666666</v>
      </c>
    </row>
    <row r="20" spans="1:26">
      <c r="A20" s="86" t="s">
        <v>174</v>
      </c>
      <c r="B20" s="37"/>
      <c r="C20" s="37" t="s">
        <v>175</v>
      </c>
      <c r="D20" s="100">
        <v>7.2</v>
      </c>
      <c r="E20" s="100" t="s">
        <v>185</v>
      </c>
      <c r="F20" s="100">
        <v>7</v>
      </c>
      <c r="G20" s="100">
        <v>1</v>
      </c>
      <c r="H20" s="100" t="s">
        <v>186</v>
      </c>
      <c r="I20" s="102">
        <v>5.9</v>
      </c>
      <c r="J20" s="100"/>
      <c r="K20" s="118">
        <f t="shared" si="0"/>
        <v>5.9333333333333336</v>
      </c>
      <c r="L20" s="100"/>
      <c r="M20" s="100" t="s">
        <v>195</v>
      </c>
      <c r="N20" s="37"/>
      <c r="O20" s="37">
        <f t="shared" si="1"/>
        <v>6.1</v>
      </c>
      <c r="P20" s="37">
        <v>59</v>
      </c>
      <c r="Q20" s="8">
        <v>5.0999999999999996</v>
      </c>
      <c r="R20" s="8">
        <v>7.2</v>
      </c>
      <c r="S20" s="8"/>
      <c r="T20" s="8">
        <v>7</v>
      </c>
      <c r="U20" s="96">
        <v>2.5</v>
      </c>
      <c r="V20" s="96">
        <f t="shared" si="2"/>
        <v>4.5</v>
      </c>
      <c r="X20" s="43">
        <f t="shared" si="3"/>
        <v>4.9333333333333327</v>
      </c>
      <c r="Y20" s="43">
        <f t="shared" si="4"/>
        <v>5.5999999999999988</v>
      </c>
    </row>
    <row r="22" spans="1:26">
      <c r="K22" s="123"/>
      <c r="P22" t="s">
        <v>203</v>
      </c>
      <c r="Q22" t="s">
        <v>202</v>
      </c>
      <c r="Z22" t="s">
        <v>209</v>
      </c>
    </row>
    <row r="23" spans="1:26">
      <c r="K23" s="124"/>
      <c r="P23" t="s">
        <v>204</v>
      </c>
      <c r="Q23" t="s">
        <v>205</v>
      </c>
      <c r="U23" s="97"/>
      <c r="Z23" t="s">
        <v>210</v>
      </c>
    </row>
    <row r="24" spans="1:26">
      <c r="K24" s="125"/>
      <c r="Z24" t="s">
        <v>211</v>
      </c>
    </row>
    <row r="26" spans="1:26">
      <c r="U26" s="97"/>
    </row>
  </sheetData>
  <mergeCells count="2">
    <mergeCell ref="U1:V1"/>
    <mergeCell ref="M2:N2"/>
  </mergeCells>
  <conditionalFormatting sqref="F5:G20">
    <cfRule type="cellIs" dxfId="0" priority="1" operator="lessThan">
      <formula>5.5</formula>
    </cfRule>
  </conditionalFormatting>
  <pageMargins left="0.7" right="0.7" top="0.75" bottom="0.75" header="0.3" footer="0.3"/>
  <pageSetup paperSize="9" scale="3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627BD9-F92D-4E1D-B194-7958B7BCCE26}">
  <dimension ref="A1:M17"/>
  <sheetViews>
    <sheetView workbookViewId="0">
      <selection activeCell="E26" sqref="E26"/>
    </sheetView>
  </sheetViews>
  <sheetFormatPr defaultRowHeight="14.4"/>
  <cols>
    <col min="1" max="1" width="17.88671875" bestFit="1" customWidth="1"/>
    <col min="3" max="3" width="22.21875" bestFit="1" customWidth="1"/>
    <col min="4" max="4" width="22.21875" customWidth="1"/>
    <col min="5" max="5" width="27.44140625" customWidth="1"/>
    <col min="6" max="6" width="19.77734375" bestFit="1" customWidth="1"/>
    <col min="7" max="7" width="11.6640625" bestFit="1" customWidth="1"/>
    <col min="13" max="13" width="9.33203125" bestFit="1" customWidth="1"/>
  </cols>
  <sheetData>
    <row r="1" spans="1:13">
      <c r="A1" t="s">
        <v>70</v>
      </c>
    </row>
    <row r="3" spans="1:13">
      <c r="C3" t="s">
        <v>71</v>
      </c>
      <c r="E3" t="s">
        <v>72</v>
      </c>
      <c r="F3" t="s">
        <v>74</v>
      </c>
      <c r="G3" t="s">
        <v>76</v>
      </c>
      <c r="L3">
        <v>45</v>
      </c>
      <c r="M3">
        <v>360</v>
      </c>
    </row>
    <row r="4" spans="1:13">
      <c r="A4" s="51" t="s">
        <v>54</v>
      </c>
      <c r="C4" s="27" t="s">
        <v>49</v>
      </c>
      <c r="E4" t="s">
        <v>94</v>
      </c>
      <c r="F4" t="s">
        <v>95</v>
      </c>
      <c r="G4" t="s">
        <v>96</v>
      </c>
      <c r="L4" s="64">
        <v>43781</v>
      </c>
      <c r="M4" s="65">
        <v>44006</v>
      </c>
    </row>
    <row r="5" spans="1:13">
      <c r="A5" s="51" t="s">
        <v>55</v>
      </c>
      <c r="C5" s="27"/>
    </row>
    <row r="6" spans="1:13">
      <c r="A6" s="51" t="s">
        <v>56</v>
      </c>
      <c r="C6" s="27" t="s">
        <v>49</v>
      </c>
    </row>
    <row r="7" spans="1:13">
      <c r="A7" s="51" t="s">
        <v>57</v>
      </c>
      <c r="C7" s="27" t="s">
        <v>49</v>
      </c>
      <c r="E7" t="s">
        <v>81</v>
      </c>
      <c r="F7" t="s">
        <v>82</v>
      </c>
      <c r="G7" t="s">
        <v>83</v>
      </c>
    </row>
    <row r="8" spans="1:13">
      <c r="A8" s="51" t="s">
        <v>58</v>
      </c>
      <c r="C8" s="27" t="s">
        <v>49</v>
      </c>
      <c r="E8" t="s">
        <v>90</v>
      </c>
      <c r="F8" t="s">
        <v>91</v>
      </c>
      <c r="G8" t="s">
        <v>92</v>
      </c>
    </row>
    <row r="9" spans="1:13">
      <c r="A9" s="51" t="s">
        <v>59</v>
      </c>
      <c r="C9" s="27" t="s">
        <v>49</v>
      </c>
      <c r="E9" t="s">
        <v>89</v>
      </c>
      <c r="F9" t="s">
        <v>84</v>
      </c>
      <c r="G9" t="s">
        <v>85</v>
      </c>
    </row>
    <row r="10" spans="1:13">
      <c r="A10" s="51" t="s">
        <v>60</v>
      </c>
      <c r="C10" s="27" t="s">
        <v>110</v>
      </c>
      <c r="E10" t="s">
        <v>107</v>
      </c>
      <c r="F10" t="s">
        <v>106</v>
      </c>
      <c r="G10" s="68">
        <v>612788767</v>
      </c>
    </row>
    <row r="11" spans="1:13">
      <c r="A11" s="51" t="s">
        <v>61</v>
      </c>
      <c r="C11" s="27" t="s">
        <v>49</v>
      </c>
      <c r="E11" t="s">
        <v>73</v>
      </c>
      <c r="F11" t="s">
        <v>75</v>
      </c>
      <c r="G11" t="s">
        <v>77</v>
      </c>
    </row>
    <row r="12" spans="1:13">
      <c r="A12" s="51" t="s">
        <v>62</v>
      </c>
      <c r="C12" s="27" t="s">
        <v>49</v>
      </c>
      <c r="E12" t="s">
        <v>86</v>
      </c>
      <c r="F12" t="s">
        <v>87</v>
      </c>
      <c r="G12" t="s">
        <v>88</v>
      </c>
    </row>
    <row r="13" spans="1:13">
      <c r="A13" s="51" t="s">
        <v>63</v>
      </c>
      <c r="C13" s="27" t="s">
        <v>49</v>
      </c>
      <c r="E13" t="s">
        <v>93</v>
      </c>
      <c r="F13" t="s">
        <v>102</v>
      </c>
      <c r="G13" s="63" t="s">
        <v>101</v>
      </c>
    </row>
    <row r="14" spans="1:13">
      <c r="A14" s="51" t="s">
        <v>64</v>
      </c>
      <c r="C14" s="27" t="s">
        <v>110</v>
      </c>
      <c r="E14" t="s">
        <v>108</v>
      </c>
    </row>
    <row r="15" spans="1:13">
      <c r="A15" s="51" t="s">
        <v>65</v>
      </c>
      <c r="C15" s="27" t="s">
        <v>49</v>
      </c>
      <c r="E15" t="s">
        <v>97</v>
      </c>
      <c r="F15" t="s">
        <v>98</v>
      </c>
      <c r="G15" t="s">
        <v>103</v>
      </c>
    </row>
    <row r="16" spans="1:13">
      <c r="A16" s="51" t="s">
        <v>66</v>
      </c>
      <c r="C16" s="27" t="s">
        <v>49</v>
      </c>
      <c r="E16" t="s">
        <v>104</v>
      </c>
      <c r="F16" t="s">
        <v>99</v>
      </c>
      <c r="G16" t="s">
        <v>105</v>
      </c>
    </row>
    <row r="17" spans="1:7">
      <c r="A17" s="51" t="s">
        <v>67</v>
      </c>
      <c r="C17" s="27" t="s">
        <v>49</v>
      </c>
      <c r="E17" t="s">
        <v>78</v>
      </c>
      <c r="F17" t="s">
        <v>79</v>
      </c>
      <c r="G17" t="s">
        <v>80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5</vt:i4>
      </vt:variant>
    </vt:vector>
  </HeadingPairs>
  <TitlesOfParts>
    <vt:vector size="5" baseType="lpstr">
      <vt:lpstr> 1.1 veilig werken</vt:lpstr>
      <vt:lpstr>1.2 bodem als basis</vt:lpstr>
      <vt:lpstr>1.3 zaaien planten poten</vt:lpstr>
      <vt:lpstr>toetsresultaten</vt:lpstr>
      <vt:lpstr>BPV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2020-03-09T10:53:17Z</dcterms:modified>
</cp:coreProperties>
</file>