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ACHMAP\2017-2018\TL42\BEHEER\calculeren en begroten\"/>
    </mc:Choice>
  </mc:AlternateContent>
  <bookViews>
    <workbookView xWindow="0" yWindow="0" windowWidth="17256" windowHeight="7860" firstSheet="1" activeTab="3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62913"/>
</workbook>
</file>

<file path=xl/calcChain.xml><?xml version="1.0" encoding="utf-8"?>
<calcChain xmlns="http://schemas.openxmlformats.org/spreadsheetml/2006/main">
  <c r="B2" i="2" l="1"/>
  <c r="B3" i="3"/>
  <c r="B2" i="3"/>
  <c r="B3" i="2"/>
  <c r="B104" i="2"/>
  <c r="B76" i="2"/>
  <c r="B90" i="2"/>
  <c r="B127" i="2" s="1"/>
  <c r="B126" i="2"/>
  <c r="B62" i="2"/>
  <c r="B48" i="2"/>
  <c r="B124" i="2" s="1"/>
  <c r="B34" i="2"/>
  <c r="B123" i="2" s="1"/>
  <c r="B20" i="2"/>
  <c r="B122" i="2" s="1"/>
  <c r="B6" i="2"/>
  <c r="B121" i="2" s="1"/>
  <c r="G128" i="2"/>
  <c r="G126" i="2"/>
  <c r="B128" i="2"/>
  <c r="B125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Y8" i="1"/>
  <c r="Y9" i="1"/>
  <c r="Y10" i="1"/>
  <c r="Y11" i="1"/>
  <c r="Y12" i="1"/>
  <c r="Y13" i="1"/>
  <c r="Y14" i="1"/>
  <c r="Y15" i="1"/>
  <c r="Y16" i="1"/>
  <c r="W8" i="1"/>
  <c r="Z8" i="1" s="1"/>
  <c r="AB8" i="1" s="1"/>
  <c r="W9" i="1"/>
  <c r="W10" i="1"/>
  <c r="W11" i="1"/>
  <c r="W12" i="1"/>
  <c r="W13" i="1"/>
  <c r="W14" i="1"/>
  <c r="W15" i="1"/>
  <c r="W16" i="1"/>
  <c r="Q8" i="1"/>
  <c r="Q9" i="1"/>
  <c r="R9" i="1" s="1"/>
  <c r="Q10" i="1"/>
  <c r="Q11" i="1"/>
  <c r="Q12" i="1"/>
  <c r="Q13" i="1"/>
  <c r="R13" i="1" s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E102" i="1"/>
  <c r="G127" i="2" s="1"/>
  <c r="E88" i="1"/>
  <c r="E74" i="1"/>
  <c r="G125" i="2" s="1"/>
  <c r="E60" i="1"/>
  <c r="G124" i="2" s="1"/>
  <c r="I124" i="2" s="1"/>
  <c r="E46" i="1"/>
  <c r="G123" i="2" s="1"/>
  <c r="E32" i="1"/>
  <c r="G122" i="2" s="1"/>
  <c r="E18" i="1"/>
  <c r="G121" i="2" s="1"/>
  <c r="Y115" i="1"/>
  <c r="W115" i="1"/>
  <c r="Q115" i="1"/>
  <c r="O115" i="1"/>
  <c r="I115" i="1"/>
  <c r="G115" i="1"/>
  <c r="J115" i="1" s="1"/>
  <c r="Y114" i="1"/>
  <c r="W114" i="1"/>
  <c r="Z114" i="1" s="1"/>
  <c r="AB114" i="1" s="1"/>
  <c r="Q114" i="1"/>
  <c r="O114" i="1"/>
  <c r="R114" i="1" s="1"/>
  <c r="I114" i="1"/>
  <c r="G114" i="1"/>
  <c r="J114" i="1" s="1"/>
  <c r="Y113" i="1"/>
  <c r="W113" i="1"/>
  <c r="Z113" i="1" s="1"/>
  <c r="AB113" i="1" s="1"/>
  <c r="Q113" i="1"/>
  <c r="O113" i="1"/>
  <c r="R113" i="1" s="1"/>
  <c r="I113" i="1"/>
  <c r="G113" i="1"/>
  <c r="J113" i="1" s="1"/>
  <c r="Y112" i="1"/>
  <c r="W112" i="1"/>
  <c r="Z112" i="1" s="1"/>
  <c r="AB112" i="1" s="1"/>
  <c r="Q112" i="1"/>
  <c r="O112" i="1"/>
  <c r="R112" i="1" s="1"/>
  <c r="I112" i="1"/>
  <c r="G112" i="1"/>
  <c r="J112" i="1" s="1"/>
  <c r="Y111" i="1"/>
  <c r="W111" i="1"/>
  <c r="Z111" i="1" s="1"/>
  <c r="AB111" i="1" s="1"/>
  <c r="Q111" i="1"/>
  <c r="O111" i="1"/>
  <c r="R111" i="1" s="1"/>
  <c r="I111" i="1"/>
  <c r="G111" i="1"/>
  <c r="J111" i="1" s="1"/>
  <c r="Y110" i="1"/>
  <c r="W110" i="1"/>
  <c r="Z110" i="1" s="1"/>
  <c r="AB110" i="1" s="1"/>
  <c r="Q110" i="1"/>
  <c r="O110" i="1"/>
  <c r="R110" i="1" s="1"/>
  <c r="I110" i="1"/>
  <c r="G110" i="1"/>
  <c r="Y109" i="1"/>
  <c r="W109" i="1"/>
  <c r="Z109" i="1" s="1"/>
  <c r="AB109" i="1" s="1"/>
  <c r="Q109" i="1"/>
  <c r="O109" i="1"/>
  <c r="R109" i="1" s="1"/>
  <c r="I109" i="1"/>
  <c r="G109" i="1"/>
  <c r="J109" i="1" s="1"/>
  <c r="Y108" i="1"/>
  <c r="W108" i="1"/>
  <c r="Z108" i="1" s="1"/>
  <c r="AB108" i="1" s="1"/>
  <c r="Q108" i="1"/>
  <c r="O108" i="1"/>
  <c r="R108" i="1" s="1"/>
  <c r="I108" i="1"/>
  <c r="G108" i="1"/>
  <c r="J108" i="1" s="1"/>
  <c r="Y107" i="1"/>
  <c r="W107" i="1"/>
  <c r="Z107" i="1" s="1"/>
  <c r="AB107" i="1" s="1"/>
  <c r="Q107" i="1"/>
  <c r="O107" i="1"/>
  <c r="R107" i="1" s="1"/>
  <c r="I107" i="1"/>
  <c r="G107" i="1"/>
  <c r="J107" i="1" s="1"/>
  <c r="Y106" i="1"/>
  <c r="W106" i="1"/>
  <c r="Z106" i="1" s="1"/>
  <c r="AB106" i="1" s="1"/>
  <c r="Q106" i="1"/>
  <c r="O106" i="1"/>
  <c r="R106" i="1" s="1"/>
  <c r="I106" i="1"/>
  <c r="G106" i="1"/>
  <c r="J106" i="1" s="1"/>
  <c r="Y105" i="1"/>
  <c r="W105" i="1"/>
  <c r="Z105" i="1" s="1"/>
  <c r="AB105" i="1" s="1"/>
  <c r="Q105" i="1"/>
  <c r="O105" i="1"/>
  <c r="R105" i="1" s="1"/>
  <c r="I105" i="1"/>
  <c r="G105" i="1"/>
  <c r="J105" i="1" s="1"/>
  <c r="Y104" i="1"/>
  <c r="Y116" i="1" s="1"/>
  <c r="W104" i="1"/>
  <c r="W116" i="1" s="1"/>
  <c r="Q104" i="1"/>
  <c r="Q116" i="1" s="1"/>
  <c r="O104" i="1"/>
  <c r="O116" i="1" s="1"/>
  <c r="I104" i="1"/>
  <c r="I116" i="1" s="1"/>
  <c r="G104" i="1"/>
  <c r="G116" i="1" s="1"/>
  <c r="F132" i="1" s="1"/>
  <c r="Y101" i="1"/>
  <c r="W101" i="1"/>
  <c r="Z101" i="1" s="1"/>
  <c r="AB101" i="1" s="1"/>
  <c r="Q101" i="1"/>
  <c r="O101" i="1"/>
  <c r="R101" i="1" s="1"/>
  <c r="I101" i="1"/>
  <c r="G101" i="1"/>
  <c r="J101" i="1" s="1"/>
  <c r="Y100" i="1"/>
  <c r="W100" i="1"/>
  <c r="Z100" i="1" s="1"/>
  <c r="AB100" i="1" s="1"/>
  <c r="Q100" i="1"/>
  <c r="O100" i="1"/>
  <c r="R100" i="1" s="1"/>
  <c r="I100" i="1"/>
  <c r="G100" i="1"/>
  <c r="Y99" i="1"/>
  <c r="W99" i="1"/>
  <c r="Z99" i="1" s="1"/>
  <c r="AB99" i="1" s="1"/>
  <c r="Q99" i="1"/>
  <c r="O99" i="1"/>
  <c r="R99" i="1" s="1"/>
  <c r="I99" i="1"/>
  <c r="G99" i="1"/>
  <c r="J99" i="1" s="1"/>
  <c r="Y98" i="1"/>
  <c r="W98" i="1"/>
  <c r="Z98" i="1" s="1"/>
  <c r="AB98" i="1" s="1"/>
  <c r="Q98" i="1"/>
  <c r="O98" i="1"/>
  <c r="R98" i="1" s="1"/>
  <c r="I98" i="1"/>
  <c r="G98" i="1"/>
  <c r="J98" i="1" s="1"/>
  <c r="Y97" i="1"/>
  <c r="W97" i="1"/>
  <c r="Z97" i="1" s="1"/>
  <c r="AB97" i="1" s="1"/>
  <c r="Q97" i="1"/>
  <c r="O97" i="1"/>
  <c r="R97" i="1" s="1"/>
  <c r="I97" i="1"/>
  <c r="G97" i="1"/>
  <c r="J97" i="1" s="1"/>
  <c r="Y96" i="1"/>
  <c r="W96" i="1"/>
  <c r="Z96" i="1" s="1"/>
  <c r="AB96" i="1" s="1"/>
  <c r="Q96" i="1"/>
  <c r="O96" i="1"/>
  <c r="R96" i="1" s="1"/>
  <c r="I96" i="1"/>
  <c r="G96" i="1"/>
  <c r="J96" i="1" s="1"/>
  <c r="Y95" i="1"/>
  <c r="W95" i="1"/>
  <c r="Z95" i="1" s="1"/>
  <c r="AB95" i="1" s="1"/>
  <c r="Q95" i="1"/>
  <c r="O95" i="1"/>
  <c r="R95" i="1" s="1"/>
  <c r="I95" i="1"/>
  <c r="G95" i="1"/>
  <c r="J95" i="1" s="1"/>
  <c r="Y94" i="1"/>
  <c r="W94" i="1"/>
  <c r="Z94" i="1" s="1"/>
  <c r="AB94" i="1" s="1"/>
  <c r="Q94" i="1"/>
  <c r="O94" i="1"/>
  <c r="R94" i="1" s="1"/>
  <c r="I94" i="1"/>
  <c r="G94" i="1"/>
  <c r="J94" i="1" s="1"/>
  <c r="Y93" i="1"/>
  <c r="W93" i="1"/>
  <c r="Z93" i="1" s="1"/>
  <c r="AB93" i="1" s="1"/>
  <c r="Q93" i="1"/>
  <c r="O93" i="1"/>
  <c r="R93" i="1" s="1"/>
  <c r="I93" i="1"/>
  <c r="G93" i="1"/>
  <c r="J93" i="1" s="1"/>
  <c r="Y92" i="1"/>
  <c r="W92" i="1"/>
  <c r="Z92" i="1" s="1"/>
  <c r="AB92" i="1" s="1"/>
  <c r="Q92" i="1"/>
  <c r="O92" i="1"/>
  <c r="R92" i="1" s="1"/>
  <c r="I92" i="1"/>
  <c r="G92" i="1"/>
  <c r="J92" i="1" s="1"/>
  <c r="Y91" i="1"/>
  <c r="W91" i="1"/>
  <c r="Z91" i="1" s="1"/>
  <c r="AB91" i="1" s="1"/>
  <c r="Q91" i="1"/>
  <c r="O91" i="1"/>
  <c r="R91" i="1" s="1"/>
  <c r="I91" i="1"/>
  <c r="G91" i="1"/>
  <c r="J91" i="1" s="1"/>
  <c r="Y90" i="1"/>
  <c r="Y102" i="1" s="1"/>
  <c r="W90" i="1"/>
  <c r="W102" i="1" s="1"/>
  <c r="Q90" i="1"/>
  <c r="Q102" i="1" s="1"/>
  <c r="O90" i="1"/>
  <c r="I90" i="1"/>
  <c r="I102" i="1" s="1"/>
  <c r="G90" i="1"/>
  <c r="G102" i="1" s="1"/>
  <c r="Y87" i="1"/>
  <c r="W87" i="1"/>
  <c r="Z87" i="1" s="1"/>
  <c r="AB87" i="1" s="1"/>
  <c r="Q87" i="1"/>
  <c r="O87" i="1"/>
  <c r="R87" i="1" s="1"/>
  <c r="I87" i="1"/>
  <c r="G87" i="1"/>
  <c r="J87" i="1" s="1"/>
  <c r="Y86" i="1"/>
  <c r="W86" i="1"/>
  <c r="Z86" i="1" s="1"/>
  <c r="AB86" i="1" s="1"/>
  <c r="Q86" i="1"/>
  <c r="O86" i="1"/>
  <c r="R86" i="1" s="1"/>
  <c r="I86" i="1"/>
  <c r="G86" i="1"/>
  <c r="J86" i="1" s="1"/>
  <c r="Y85" i="1"/>
  <c r="W85" i="1"/>
  <c r="Z85" i="1" s="1"/>
  <c r="AB85" i="1" s="1"/>
  <c r="Q85" i="1"/>
  <c r="O85" i="1"/>
  <c r="R85" i="1" s="1"/>
  <c r="I85" i="1"/>
  <c r="G85" i="1"/>
  <c r="J85" i="1" s="1"/>
  <c r="Y84" i="1"/>
  <c r="W84" i="1"/>
  <c r="Z84" i="1" s="1"/>
  <c r="AB84" i="1" s="1"/>
  <c r="Q84" i="1"/>
  <c r="O84" i="1"/>
  <c r="R84" i="1" s="1"/>
  <c r="I84" i="1"/>
  <c r="G84" i="1"/>
  <c r="J84" i="1" s="1"/>
  <c r="Y83" i="1"/>
  <c r="W83" i="1"/>
  <c r="Z83" i="1" s="1"/>
  <c r="AB83" i="1" s="1"/>
  <c r="Q83" i="1"/>
  <c r="O83" i="1"/>
  <c r="R83" i="1" s="1"/>
  <c r="I83" i="1"/>
  <c r="G83" i="1"/>
  <c r="J83" i="1" s="1"/>
  <c r="Y82" i="1"/>
  <c r="W82" i="1"/>
  <c r="Z82" i="1" s="1"/>
  <c r="AB82" i="1" s="1"/>
  <c r="Q82" i="1"/>
  <c r="O82" i="1"/>
  <c r="R82" i="1" s="1"/>
  <c r="I82" i="1"/>
  <c r="G82" i="1"/>
  <c r="J82" i="1" s="1"/>
  <c r="Y81" i="1"/>
  <c r="W81" i="1"/>
  <c r="Z81" i="1" s="1"/>
  <c r="AB81" i="1" s="1"/>
  <c r="Q81" i="1"/>
  <c r="O81" i="1"/>
  <c r="R81" i="1" s="1"/>
  <c r="I81" i="1"/>
  <c r="G81" i="1"/>
  <c r="J81" i="1" s="1"/>
  <c r="Y80" i="1"/>
  <c r="W80" i="1"/>
  <c r="Z80" i="1" s="1"/>
  <c r="AB80" i="1" s="1"/>
  <c r="Q80" i="1"/>
  <c r="O80" i="1"/>
  <c r="R80" i="1" s="1"/>
  <c r="I80" i="1"/>
  <c r="G80" i="1"/>
  <c r="J80" i="1" s="1"/>
  <c r="Y79" i="1"/>
  <c r="W79" i="1"/>
  <c r="Z79" i="1" s="1"/>
  <c r="AB79" i="1" s="1"/>
  <c r="Q79" i="1"/>
  <c r="O79" i="1"/>
  <c r="R79" i="1" s="1"/>
  <c r="I79" i="1"/>
  <c r="G79" i="1"/>
  <c r="J79" i="1" s="1"/>
  <c r="Y78" i="1"/>
  <c r="W78" i="1"/>
  <c r="Z78" i="1" s="1"/>
  <c r="AB78" i="1" s="1"/>
  <c r="Q78" i="1"/>
  <c r="O78" i="1"/>
  <c r="R78" i="1" s="1"/>
  <c r="I78" i="1"/>
  <c r="G78" i="1"/>
  <c r="J78" i="1" s="1"/>
  <c r="Y77" i="1"/>
  <c r="W77" i="1"/>
  <c r="Z77" i="1" s="1"/>
  <c r="AB77" i="1" s="1"/>
  <c r="Q77" i="1"/>
  <c r="O77" i="1"/>
  <c r="R77" i="1" s="1"/>
  <c r="I77" i="1"/>
  <c r="G77" i="1"/>
  <c r="J77" i="1" s="1"/>
  <c r="Y76" i="1"/>
  <c r="Y88" i="1" s="1"/>
  <c r="W76" i="1"/>
  <c r="W88" i="1" s="1"/>
  <c r="Q76" i="1"/>
  <c r="Q88" i="1" s="1"/>
  <c r="O76" i="1"/>
  <c r="I76" i="1"/>
  <c r="I88" i="1" s="1"/>
  <c r="G76" i="1"/>
  <c r="G88" i="1" s="1"/>
  <c r="Y73" i="1"/>
  <c r="W73" i="1"/>
  <c r="Z73" i="1" s="1"/>
  <c r="AB73" i="1" s="1"/>
  <c r="Q73" i="1"/>
  <c r="O73" i="1"/>
  <c r="R73" i="1" s="1"/>
  <c r="I73" i="1"/>
  <c r="G73" i="1"/>
  <c r="Y72" i="1"/>
  <c r="W72" i="1"/>
  <c r="Z72" i="1" s="1"/>
  <c r="AB72" i="1" s="1"/>
  <c r="Q72" i="1"/>
  <c r="O72" i="1"/>
  <c r="R72" i="1" s="1"/>
  <c r="I72" i="1"/>
  <c r="G72" i="1"/>
  <c r="Y71" i="1"/>
  <c r="W71" i="1"/>
  <c r="Z71" i="1" s="1"/>
  <c r="AB71" i="1" s="1"/>
  <c r="Q71" i="1"/>
  <c r="O71" i="1"/>
  <c r="R71" i="1" s="1"/>
  <c r="I71" i="1"/>
  <c r="G71" i="1"/>
  <c r="Y70" i="1"/>
  <c r="W70" i="1"/>
  <c r="Z70" i="1" s="1"/>
  <c r="AB70" i="1" s="1"/>
  <c r="Q70" i="1"/>
  <c r="O70" i="1"/>
  <c r="R70" i="1" s="1"/>
  <c r="I70" i="1"/>
  <c r="G70" i="1"/>
  <c r="Y69" i="1"/>
  <c r="W69" i="1"/>
  <c r="Z69" i="1" s="1"/>
  <c r="AB69" i="1" s="1"/>
  <c r="Q69" i="1"/>
  <c r="O69" i="1"/>
  <c r="R69" i="1" s="1"/>
  <c r="I69" i="1"/>
  <c r="G69" i="1"/>
  <c r="Y68" i="1"/>
  <c r="W68" i="1"/>
  <c r="Z68" i="1" s="1"/>
  <c r="AB68" i="1" s="1"/>
  <c r="Q68" i="1"/>
  <c r="O68" i="1"/>
  <c r="R68" i="1" s="1"/>
  <c r="I68" i="1"/>
  <c r="G68" i="1"/>
  <c r="J68" i="1" s="1"/>
  <c r="Y67" i="1"/>
  <c r="W67" i="1"/>
  <c r="Z67" i="1" s="1"/>
  <c r="AB67" i="1" s="1"/>
  <c r="Q67" i="1"/>
  <c r="O67" i="1"/>
  <c r="R67" i="1" s="1"/>
  <c r="I67" i="1"/>
  <c r="G67" i="1"/>
  <c r="J67" i="1" s="1"/>
  <c r="Y66" i="1"/>
  <c r="W66" i="1"/>
  <c r="Z66" i="1" s="1"/>
  <c r="AB66" i="1" s="1"/>
  <c r="Q66" i="1"/>
  <c r="O66" i="1"/>
  <c r="R66" i="1" s="1"/>
  <c r="I66" i="1"/>
  <c r="G66" i="1"/>
  <c r="J66" i="1" s="1"/>
  <c r="Y65" i="1"/>
  <c r="W65" i="1"/>
  <c r="Z65" i="1" s="1"/>
  <c r="AB65" i="1" s="1"/>
  <c r="Q65" i="1"/>
  <c r="O65" i="1"/>
  <c r="R65" i="1" s="1"/>
  <c r="I65" i="1"/>
  <c r="G65" i="1"/>
  <c r="J65" i="1" s="1"/>
  <c r="Y64" i="1"/>
  <c r="W64" i="1"/>
  <c r="Z64" i="1" s="1"/>
  <c r="AB64" i="1" s="1"/>
  <c r="Q64" i="1"/>
  <c r="O64" i="1"/>
  <c r="R64" i="1" s="1"/>
  <c r="I64" i="1"/>
  <c r="G64" i="1"/>
  <c r="J64" i="1" s="1"/>
  <c r="Y63" i="1"/>
  <c r="W63" i="1"/>
  <c r="Z63" i="1" s="1"/>
  <c r="AB63" i="1" s="1"/>
  <c r="Q63" i="1"/>
  <c r="O63" i="1"/>
  <c r="R63" i="1" s="1"/>
  <c r="I63" i="1"/>
  <c r="G63" i="1"/>
  <c r="J63" i="1" s="1"/>
  <c r="Y62" i="1"/>
  <c r="Y74" i="1" s="1"/>
  <c r="W62" i="1"/>
  <c r="W74" i="1" s="1"/>
  <c r="Q62" i="1"/>
  <c r="Q74" i="1" s="1"/>
  <c r="O62" i="1"/>
  <c r="I62" i="1"/>
  <c r="I74" i="1" s="1"/>
  <c r="G62" i="1"/>
  <c r="G74" i="1" s="1"/>
  <c r="Y59" i="1"/>
  <c r="W59" i="1"/>
  <c r="Q59" i="1"/>
  <c r="O59" i="1"/>
  <c r="R59" i="1" s="1"/>
  <c r="I59" i="1"/>
  <c r="G59" i="1"/>
  <c r="J59" i="1" s="1"/>
  <c r="Y58" i="1"/>
  <c r="W58" i="1"/>
  <c r="Z58" i="1" s="1"/>
  <c r="AB58" i="1" s="1"/>
  <c r="Q58" i="1"/>
  <c r="O58" i="1"/>
  <c r="R58" i="1" s="1"/>
  <c r="I58" i="1"/>
  <c r="G58" i="1"/>
  <c r="J58" i="1" s="1"/>
  <c r="Y57" i="1"/>
  <c r="W57" i="1"/>
  <c r="Z57" i="1" s="1"/>
  <c r="AB57" i="1" s="1"/>
  <c r="Q57" i="1"/>
  <c r="O57" i="1"/>
  <c r="R57" i="1" s="1"/>
  <c r="I57" i="1"/>
  <c r="G57" i="1"/>
  <c r="J57" i="1" s="1"/>
  <c r="Y56" i="1"/>
  <c r="W56" i="1"/>
  <c r="Z56" i="1" s="1"/>
  <c r="AB56" i="1" s="1"/>
  <c r="Q56" i="1"/>
  <c r="O56" i="1"/>
  <c r="R56" i="1" s="1"/>
  <c r="I56" i="1"/>
  <c r="G56" i="1"/>
  <c r="J56" i="1" s="1"/>
  <c r="Y55" i="1"/>
  <c r="W55" i="1"/>
  <c r="Q55" i="1"/>
  <c r="O55" i="1"/>
  <c r="R55" i="1" s="1"/>
  <c r="I55" i="1"/>
  <c r="G55" i="1"/>
  <c r="J55" i="1" s="1"/>
  <c r="Y54" i="1"/>
  <c r="W54" i="1"/>
  <c r="Z54" i="1" s="1"/>
  <c r="AB54" i="1" s="1"/>
  <c r="Q54" i="1"/>
  <c r="O54" i="1"/>
  <c r="R54" i="1" s="1"/>
  <c r="I54" i="1"/>
  <c r="G54" i="1"/>
  <c r="J54" i="1" s="1"/>
  <c r="Y53" i="1"/>
  <c r="W53" i="1"/>
  <c r="Z53" i="1" s="1"/>
  <c r="AB53" i="1" s="1"/>
  <c r="Q53" i="1"/>
  <c r="O53" i="1"/>
  <c r="R53" i="1" s="1"/>
  <c r="I53" i="1"/>
  <c r="G53" i="1"/>
  <c r="J53" i="1" s="1"/>
  <c r="Y52" i="1"/>
  <c r="W52" i="1"/>
  <c r="Z52" i="1" s="1"/>
  <c r="AB52" i="1" s="1"/>
  <c r="Q52" i="1"/>
  <c r="O52" i="1"/>
  <c r="R52" i="1" s="1"/>
  <c r="I52" i="1"/>
  <c r="G52" i="1"/>
  <c r="J52" i="1" s="1"/>
  <c r="Y51" i="1"/>
  <c r="W51" i="1"/>
  <c r="Z51" i="1" s="1"/>
  <c r="AB51" i="1" s="1"/>
  <c r="Q51" i="1"/>
  <c r="O51" i="1"/>
  <c r="R51" i="1" s="1"/>
  <c r="I51" i="1"/>
  <c r="G51" i="1"/>
  <c r="J51" i="1" s="1"/>
  <c r="Y50" i="1"/>
  <c r="W50" i="1"/>
  <c r="Z50" i="1" s="1"/>
  <c r="AB50" i="1" s="1"/>
  <c r="Q50" i="1"/>
  <c r="O50" i="1"/>
  <c r="R50" i="1" s="1"/>
  <c r="I50" i="1"/>
  <c r="G50" i="1"/>
  <c r="J50" i="1" s="1"/>
  <c r="Y49" i="1"/>
  <c r="W49" i="1"/>
  <c r="Z49" i="1" s="1"/>
  <c r="AB49" i="1" s="1"/>
  <c r="Q49" i="1"/>
  <c r="O49" i="1"/>
  <c r="R49" i="1" s="1"/>
  <c r="I49" i="1"/>
  <c r="G49" i="1"/>
  <c r="J49" i="1" s="1"/>
  <c r="Y48" i="1"/>
  <c r="Y60" i="1" s="1"/>
  <c r="W48" i="1"/>
  <c r="W60" i="1" s="1"/>
  <c r="Q48" i="1"/>
  <c r="Q60" i="1" s="1"/>
  <c r="O48" i="1"/>
  <c r="I48" i="1"/>
  <c r="I60" i="1" s="1"/>
  <c r="G48" i="1"/>
  <c r="G60" i="1" s="1"/>
  <c r="Y45" i="1"/>
  <c r="W45" i="1"/>
  <c r="Q45" i="1"/>
  <c r="O45" i="1"/>
  <c r="I45" i="1"/>
  <c r="G45" i="1"/>
  <c r="Y44" i="1"/>
  <c r="W44" i="1"/>
  <c r="Q44" i="1"/>
  <c r="O44" i="1"/>
  <c r="I44" i="1"/>
  <c r="G44" i="1"/>
  <c r="J44" i="1" s="1"/>
  <c r="Y43" i="1"/>
  <c r="W43" i="1"/>
  <c r="Q43" i="1"/>
  <c r="O43" i="1"/>
  <c r="I43" i="1"/>
  <c r="G43" i="1"/>
  <c r="J43" i="1" s="1"/>
  <c r="Y42" i="1"/>
  <c r="W42" i="1"/>
  <c r="Q42" i="1"/>
  <c r="O42" i="1"/>
  <c r="I42" i="1"/>
  <c r="G42" i="1"/>
  <c r="J42" i="1" s="1"/>
  <c r="Y41" i="1"/>
  <c r="W41" i="1"/>
  <c r="Q41" i="1"/>
  <c r="O41" i="1"/>
  <c r="I41" i="1"/>
  <c r="G41" i="1"/>
  <c r="J41" i="1" s="1"/>
  <c r="Y40" i="1"/>
  <c r="W40" i="1"/>
  <c r="Q40" i="1"/>
  <c r="O40" i="1"/>
  <c r="I40" i="1"/>
  <c r="G40" i="1"/>
  <c r="J40" i="1" s="1"/>
  <c r="Y39" i="1"/>
  <c r="W39" i="1"/>
  <c r="Q39" i="1"/>
  <c r="O39" i="1"/>
  <c r="I39" i="1"/>
  <c r="G39" i="1"/>
  <c r="J39" i="1" s="1"/>
  <c r="Y38" i="1"/>
  <c r="W38" i="1"/>
  <c r="Q38" i="1"/>
  <c r="O38" i="1"/>
  <c r="I38" i="1"/>
  <c r="G38" i="1"/>
  <c r="J38" i="1" s="1"/>
  <c r="Y37" i="1"/>
  <c r="W37" i="1"/>
  <c r="Q37" i="1"/>
  <c r="O37" i="1"/>
  <c r="I37" i="1"/>
  <c r="G37" i="1"/>
  <c r="J37" i="1" s="1"/>
  <c r="Y36" i="1"/>
  <c r="W36" i="1"/>
  <c r="Q36" i="1"/>
  <c r="O36" i="1"/>
  <c r="I36" i="1"/>
  <c r="G36" i="1"/>
  <c r="J36" i="1" s="1"/>
  <c r="Y35" i="1"/>
  <c r="W35" i="1"/>
  <c r="Q35" i="1"/>
  <c r="O35" i="1"/>
  <c r="I35" i="1"/>
  <c r="G35" i="1"/>
  <c r="Y34" i="1"/>
  <c r="Y46" i="1" s="1"/>
  <c r="W34" i="1"/>
  <c r="W46" i="1" s="1"/>
  <c r="Q34" i="1"/>
  <c r="Q46" i="1" s="1"/>
  <c r="O34" i="1"/>
  <c r="I34" i="1"/>
  <c r="I46" i="1" s="1"/>
  <c r="G34" i="1"/>
  <c r="G46" i="1" s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Y32" i="1" s="1"/>
  <c r="W20" i="1"/>
  <c r="W32" i="1" s="1"/>
  <c r="Q20" i="1"/>
  <c r="Q32" i="1" s="1"/>
  <c r="O20" i="1"/>
  <c r="I20" i="1"/>
  <c r="I32" i="1" s="1"/>
  <c r="G20" i="1"/>
  <c r="G32" i="1" s="1"/>
  <c r="I13" i="1"/>
  <c r="Y7" i="1"/>
  <c r="Y17" i="1"/>
  <c r="W7" i="1"/>
  <c r="Z12" i="1"/>
  <c r="AB12" i="1" s="1"/>
  <c r="W17" i="1"/>
  <c r="Y6" i="1"/>
  <c r="W6" i="1"/>
  <c r="Q7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I122" i="2" l="1"/>
  <c r="I123" i="2"/>
  <c r="O32" i="1"/>
  <c r="C122" i="2" s="1"/>
  <c r="O46" i="1"/>
  <c r="C123" i="2" s="1"/>
  <c r="O60" i="1"/>
  <c r="C124" i="2" s="1"/>
  <c r="O74" i="1"/>
  <c r="O88" i="1"/>
  <c r="C126" i="2" s="1"/>
  <c r="O102" i="1"/>
  <c r="C127" i="2" s="1"/>
  <c r="I128" i="2"/>
  <c r="Q19" i="2"/>
  <c r="L33" i="2"/>
  <c r="G47" i="2"/>
  <c r="L89" i="2"/>
  <c r="G103" i="2"/>
  <c r="C125" i="2"/>
  <c r="I121" i="2"/>
  <c r="I125" i="2"/>
  <c r="C128" i="2"/>
  <c r="I126" i="2"/>
  <c r="L61" i="2"/>
  <c r="G75" i="2"/>
  <c r="L117" i="2"/>
  <c r="I127" i="2"/>
  <c r="H130" i="2"/>
  <c r="G130" i="2"/>
  <c r="Q117" i="2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F131" i="1" s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R116" i="1" s="1"/>
  <c r="J104" i="1"/>
  <c r="Z104" i="1"/>
  <c r="R90" i="1"/>
  <c r="R102" i="1" s="1"/>
  <c r="J90" i="1"/>
  <c r="J102" i="1" s="1"/>
  <c r="Z90" i="1"/>
  <c r="R76" i="1"/>
  <c r="R88" i="1" s="1"/>
  <c r="J76" i="1"/>
  <c r="J88" i="1" s="1"/>
  <c r="Z76" i="1"/>
  <c r="R62" i="1"/>
  <c r="R74" i="1" s="1"/>
  <c r="J62" i="1"/>
  <c r="Z62" i="1"/>
  <c r="R48" i="1"/>
  <c r="R60" i="1" s="1"/>
  <c r="J48" i="1"/>
  <c r="J60" i="1" s="1"/>
  <c r="Z48" i="1"/>
  <c r="R34" i="1"/>
  <c r="J34" i="1"/>
  <c r="Z34" i="1"/>
  <c r="R20" i="1"/>
  <c r="J20" i="1"/>
  <c r="Z20" i="1"/>
  <c r="Z6" i="1"/>
  <c r="R6" i="1"/>
  <c r="J17" i="1"/>
  <c r="I18" i="1"/>
  <c r="J6" i="1"/>
  <c r="E124" i="2" l="1"/>
  <c r="J32" i="1"/>
  <c r="R46" i="1"/>
  <c r="C47" i="2"/>
  <c r="D123" i="2" s="1"/>
  <c r="E123" i="2" s="1"/>
  <c r="C117" i="2"/>
  <c r="D128" i="2" s="1"/>
  <c r="E128" i="2" s="1"/>
  <c r="L49" i="3"/>
  <c r="J116" i="1"/>
  <c r="F130" i="1"/>
  <c r="C103" i="2"/>
  <c r="D127" i="2" s="1"/>
  <c r="E127" i="2" s="1"/>
  <c r="I130" i="2"/>
  <c r="F129" i="1"/>
  <c r="F134" i="1" s="1"/>
  <c r="S49" i="3" s="1"/>
  <c r="C121" i="2"/>
  <c r="C89" i="2"/>
  <c r="D126" i="2" s="1"/>
  <c r="E126" i="2" s="1"/>
  <c r="C33" i="2"/>
  <c r="D122" i="2" s="1"/>
  <c r="E122" i="2" s="1"/>
  <c r="C75" i="2"/>
  <c r="D125" i="2" s="1"/>
  <c r="E125" i="2" s="1"/>
  <c r="C61" i="2"/>
  <c r="D124" i="2" s="1"/>
  <c r="C19" i="2"/>
  <c r="D121" i="2" s="1"/>
  <c r="L52" i="3"/>
  <c r="J74" i="1"/>
  <c r="J46" i="1"/>
  <c r="R32" i="1"/>
  <c r="R18" i="1"/>
  <c r="F138" i="1"/>
  <c r="F139" i="1" s="1"/>
  <c r="AB6" i="1"/>
  <c r="AB18" i="1" s="1"/>
  <c r="Z18" i="1"/>
  <c r="J18" i="1"/>
  <c r="Z116" i="1"/>
  <c r="C116" i="1" s="1"/>
  <c r="L132" i="1" s="1"/>
  <c r="S132" i="1" s="1"/>
  <c r="AB104" i="1"/>
  <c r="AB116" i="1" s="1"/>
  <c r="Z102" i="1"/>
  <c r="C102" i="1" s="1"/>
  <c r="AB90" i="1"/>
  <c r="AB102" i="1" s="1"/>
  <c r="Z88" i="1"/>
  <c r="C88" i="1" s="1"/>
  <c r="AB76" i="1"/>
  <c r="AB88" i="1" s="1"/>
  <c r="Z74" i="1"/>
  <c r="C74" i="1" s="1"/>
  <c r="AB62" i="1"/>
  <c r="AB74" i="1" s="1"/>
  <c r="Z60" i="1"/>
  <c r="C60" i="1" s="1"/>
  <c r="AB48" i="1"/>
  <c r="AB60" i="1" s="1"/>
  <c r="Z46" i="1"/>
  <c r="C46" i="1" s="1"/>
  <c r="AB34" i="1"/>
  <c r="AB46" i="1" s="1"/>
  <c r="Z32" i="1"/>
  <c r="C32" i="1" s="1"/>
  <c r="AB20" i="1"/>
  <c r="AB32" i="1" s="1"/>
  <c r="E121" i="2" l="1"/>
  <c r="C130" i="2"/>
  <c r="D130" i="2"/>
  <c r="L130" i="1"/>
  <c r="S130" i="1" s="1"/>
  <c r="L129" i="1"/>
  <c r="L131" i="1"/>
  <c r="S131" i="1" s="1"/>
  <c r="S129" i="1"/>
  <c r="S50" i="3"/>
  <c r="C18" i="1"/>
  <c r="L134" i="1" s="1"/>
  <c r="E133" i="2" l="1"/>
  <c r="E136" i="2" s="1"/>
  <c r="E138" i="2" s="1"/>
  <c r="E130" i="2"/>
  <c r="S136" i="1"/>
  <c r="L136" i="1"/>
  <c r="L135" i="1" s="1"/>
  <c r="S134" i="1"/>
  <c r="S135" i="1" l="1"/>
</calcChain>
</file>

<file path=xl/sharedStrings.xml><?xml version="1.0" encoding="utf-8"?>
<sst xmlns="http://schemas.openxmlformats.org/spreadsheetml/2006/main" count="452" uniqueCount="88">
  <si>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</si>
  <si>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</si>
  <si>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</si>
  <si>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</si>
  <si>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</si>
  <si>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</si>
  <si>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</si>
  <si>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</si>
  <si>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</si>
  <si>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</si>
  <si>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</si>
  <si>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</si>
  <si>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</si>
  <si>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</si>
  <si>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</si>
  <si>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</si>
  <si>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</si>
  <si>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</si>
  <si>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</si>
  <si>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</si>
  <si>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</si>
  <si>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</si>
  <si>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1</t>
  </si>
  <si>
    <t>groep 3</t>
  </si>
  <si>
    <t>groep 6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</si>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</sst>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4"/>
  <sheetViews>
    <sheetView topLeftCell="G1" zoomScaleNormal="100" workbookViewId="0">
      <selection activeCell="AA104" sqref="AA104"/>
    </sheetView>
  </sheetViews>
  <sheetFormatPr defaultRowHeight="14.4" x14ac:dyDescent="0.3"/>
  <cols>
    <col min="1" max="1" width="4.33203125" customWidth="1"/>
    <col min="2" max="2" width="22.6640625" customWidth="1"/>
    <col min="3" max="3" width="10.5546875" customWidth="1"/>
    <col min="4" max="4" width="8.44140625" customWidth="1"/>
    <col min="5" max="5" width="7.5546875" customWidth="1"/>
    <col min="6" max="6" width="13.109375" customWidth="1"/>
    <col min="7" max="7" width="8.44140625" customWidth="1"/>
    <col min="9" max="9" width="9.6640625" customWidth="1"/>
    <col min="10" max="10" width="11.5546875" customWidth="1"/>
    <col min="11" max="11" width="20" customWidth="1"/>
    <col min="12" max="12" width="11.44140625" customWidth="1"/>
    <col min="13" max="13" width="7" customWidth="1"/>
    <col min="14" max="14" width="9.33203125" customWidth="1"/>
    <col min="15" max="15" width="10.109375" customWidth="1"/>
    <col min="17" max="17" width="8.5546875" customWidth="1"/>
    <col min="18" max="18" width="13" customWidth="1"/>
    <col min="19" max="19" width="12.109375" customWidth="1"/>
    <col min="21" max="21" width="6.44140625" bestFit="1" customWidth="1"/>
    <col min="23" max="23" width="11.44140625" customWidth="1"/>
    <col min="25" max="25" width="11" customWidth="1"/>
    <col min="26" max="26" width="12.44140625" customWidth="1"/>
    <col min="27" max="27" width="7.109375" customWidth="1"/>
    <col min="28" max="28" width="12.6640625" customWidth="1"/>
  </cols>
  <sheetData>
    <row r="1" spans="2:28" ht="15" thickBot="1" x14ac:dyDescent="0.35"/>
    <row r="2" spans="2:28" ht="25.8" x14ac:dyDescent="0.5">
      <c r="B2" s="125" t="s">
        <v>85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42</v>
      </c>
      <c r="O2" s="3"/>
      <c r="P2" s="3"/>
      <c r="Q2" s="3"/>
    </row>
    <row r="3" spans="2:28" ht="21.6" thickBot="1" x14ac:dyDescent="0.45">
      <c r="B3" s="128" t="s">
        <v>87</v>
      </c>
      <c r="C3" s="79"/>
      <c r="D3" s="79"/>
      <c r="E3" s="79"/>
      <c r="F3" s="129"/>
      <c r="AA3" s="2"/>
      <c r="AB3" s="2"/>
    </row>
    <row r="4" spans="2:28" ht="18.600000000000001" thickBot="1" x14ac:dyDescent="0.4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3.2" x14ac:dyDescent="0.3">
      <c r="B5" s="133" t="s">
        <v>22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3">
      <c r="B6" s="32"/>
      <c r="C6" s="33"/>
      <c r="D6" s="34"/>
      <c r="E6" s="32"/>
      <c r="F6" s="35"/>
      <c r="G6" s="22">
        <f>E6*F6</f>
        <v>0</v>
      </c>
      <c r="H6" s="36"/>
      <c r="I6" s="22">
        <f>(F6*H6)*E6</f>
        <v>0</v>
      </c>
      <c r="J6" s="24">
        <f>G6+I6</f>
        <v>0</v>
      </c>
      <c r="K6" s="32"/>
      <c r="L6" s="33"/>
      <c r="M6" s="33"/>
      <c r="N6" s="37"/>
      <c r="O6" s="22">
        <f>M6*N6</f>
        <v>0</v>
      </c>
      <c r="P6" s="38"/>
      <c r="Q6" s="22">
        <f>(N6*P6)*M6</f>
        <v>0</v>
      </c>
      <c r="R6" s="24">
        <f>O6+Q6</f>
        <v>0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 x14ac:dyDescent="0.3">
      <c r="B7" s="32"/>
      <c r="C7" s="33"/>
      <c r="D7" s="34"/>
      <c r="E7" s="32"/>
      <c r="F7" s="35"/>
      <c r="G7" s="22">
        <f t="shared" ref="G7:G17" si="0">E7*F7</f>
        <v>0</v>
      </c>
      <c r="H7" s="36"/>
      <c r="I7" s="22">
        <f t="shared" ref="I7:I17" si="1">(F7*H7)*E7</f>
        <v>0</v>
      </c>
      <c r="J7" s="24">
        <f t="shared" ref="J7:J17" si="2">G7+I7</f>
        <v>0</v>
      </c>
      <c r="K7" s="32"/>
      <c r="L7" s="33"/>
      <c r="M7" s="33"/>
      <c r="N7" s="37"/>
      <c r="O7" s="22">
        <f t="shared" ref="O7:O17" si="3">M7*N7</f>
        <v>0</v>
      </c>
      <c r="P7" s="38"/>
      <c r="Q7" s="22">
        <f t="shared" ref="Q7:Q17" si="4">(N7*P7)*M7</f>
        <v>0</v>
      </c>
      <c r="R7" s="24">
        <f t="shared" ref="R7:R17" si="5">O7+Q7</f>
        <v>0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3">
      <c r="B8" s="32"/>
      <c r="C8" s="33"/>
      <c r="D8" s="34"/>
      <c r="E8" s="32"/>
      <c r="F8" s="35"/>
      <c r="G8" s="22">
        <f t="shared" si="0"/>
        <v>0</v>
      </c>
      <c r="H8" s="36"/>
      <c r="I8" s="22">
        <f t="shared" si="1"/>
        <v>0</v>
      </c>
      <c r="J8" s="24">
        <f t="shared" si="2"/>
        <v>0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 x14ac:dyDescent="0.3">
      <c r="B9" s="32"/>
      <c r="C9" s="33"/>
      <c r="D9" s="34"/>
      <c r="E9" s="32"/>
      <c r="F9" s="35"/>
      <c r="G9" s="22">
        <f t="shared" si="0"/>
        <v>0</v>
      </c>
      <c r="H9" s="36"/>
      <c r="I9" s="22">
        <f t="shared" si="1"/>
        <v>0</v>
      </c>
      <c r="J9" s="24">
        <f t="shared" si="2"/>
        <v>0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3">
      <c r="B10" s="32"/>
      <c r="C10" s="33"/>
      <c r="D10" s="34"/>
      <c r="E10" s="32"/>
      <c r="F10" s="35"/>
      <c r="G10" s="22">
        <f t="shared" si="0"/>
        <v>0</v>
      </c>
      <c r="H10" s="36"/>
      <c r="I10" s="22">
        <f t="shared" si="1"/>
        <v>0</v>
      </c>
      <c r="J10" s="24">
        <f t="shared" si="2"/>
        <v>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 x14ac:dyDescent="0.3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3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3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3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3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3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" thickBot="1" x14ac:dyDescent="0.35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" thickBot="1" x14ac:dyDescent="0.35">
      <c r="B18" s="21" t="s">
        <v>18</v>
      </c>
      <c r="C18" s="23">
        <f>J18+R18+Z18</f>
        <v>0</v>
      </c>
      <c r="D18" s="18"/>
      <c r="E18" s="19">
        <f>SUM(E6:E17)</f>
        <v>0</v>
      </c>
      <c r="F18" s="18"/>
      <c r="G18" s="23">
        <f>SUM(G6:G17)</f>
        <v>0</v>
      </c>
      <c r="H18" s="18"/>
      <c r="I18" s="23">
        <f>SUM(I6:I17)</f>
        <v>0</v>
      </c>
      <c r="J18" s="25">
        <f>SUM(J6:J17)</f>
        <v>0</v>
      </c>
      <c r="K18" s="18"/>
      <c r="L18" s="18"/>
      <c r="M18" s="18"/>
      <c r="N18" s="18"/>
      <c r="O18" s="23">
        <f>SUM(O6:O17)</f>
        <v>0</v>
      </c>
      <c r="P18" s="18"/>
      <c r="Q18" s="23">
        <f>SUM(Q6:Q17)</f>
        <v>0</v>
      </c>
      <c r="R18" s="23">
        <f>SUM(R6:R17)</f>
        <v>0</v>
      </c>
      <c r="S18" s="18"/>
      <c r="T18" s="18"/>
      <c r="U18" s="18"/>
      <c r="V18" s="18"/>
      <c r="W18" s="23">
        <f>SUM(W6:W17)</f>
        <v>0</v>
      </c>
      <c r="X18" s="18"/>
      <c r="Y18" s="23">
        <f>SUM(Y6:Y17)</f>
        <v>0</v>
      </c>
      <c r="Z18" s="23">
        <f>SUM(Z6:Z17)</f>
        <v>0</v>
      </c>
      <c r="AA18" s="18"/>
      <c r="AB18" s="25">
        <f>SUM(AB6:AB17)</f>
        <v>0</v>
      </c>
    </row>
    <row r="19" spans="2:28" ht="43.2" x14ac:dyDescent="0.3">
      <c r="B19" s="134" t="s">
        <v>21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3">
      <c r="B20" s="32"/>
      <c r="C20" s="33"/>
      <c r="D20" s="34"/>
      <c r="E20" s="32"/>
      <c r="F20" s="35"/>
      <c r="G20" s="22">
        <f>E20*F20</f>
        <v>0</v>
      </c>
      <c r="H20" s="36"/>
      <c r="I20" s="22">
        <f>(F20*H20)*E20</f>
        <v>0</v>
      </c>
      <c r="J20" s="24">
        <f>G20+I20</f>
        <v>0</v>
      </c>
      <c r="K20" s="32"/>
      <c r="L20" s="33"/>
      <c r="M20" s="33"/>
      <c r="N20" s="37"/>
      <c r="O20" s="22">
        <f>M20*N20</f>
        <v>0</v>
      </c>
      <c r="P20" s="38"/>
      <c r="Q20" s="22">
        <f>(N20*P20)*M20</f>
        <v>0</v>
      </c>
      <c r="R20" s="24">
        <f>O20+Q20</f>
        <v>0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 x14ac:dyDescent="0.3">
      <c r="B21" s="32"/>
      <c r="C21" s="33"/>
      <c r="D21" s="34"/>
      <c r="E21" s="32"/>
      <c r="F21" s="35"/>
      <c r="G21" s="22">
        <f t="shared" ref="G21:G31" si="10">E21*F21</f>
        <v>0</v>
      </c>
      <c r="H21" s="36"/>
      <c r="I21" s="22">
        <f t="shared" ref="I21:I31" si="11">(F21*H21)*E21</f>
        <v>0</v>
      </c>
      <c r="J21" s="24">
        <f t="shared" ref="J21:J31" si="12">G21+I21</f>
        <v>0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3">
      <c r="B22" s="32"/>
      <c r="C22" s="33"/>
      <c r="D22" s="34"/>
      <c r="E22" s="32"/>
      <c r="F22" s="35"/>
      <c r="G22" s="22">
        <f t="shared" si="10"/>
        <v>0</v>
      </c>
      <c r="H22" s="36"/>
      <c r="I22" s="22">
        <f t="shared" si="11"/>
        <v>0</v>
      </c>
      <c r="J22" s="24">
        <f t="shared" si="12"/>
        <v>0</v>
      </c>
      <c r="K22" s="32"/>
      <c r="L22" s="33"/>
      <c r="M22" s="33"/>
      <c r="N22" s="37"/>
      <c r="O22" s="22">
        <f t="shared" si="13"/>
        <v>0</v>
      </c>
      <c r="P22" s="38"/>
      <c r="Q22" s="22">
        <f t="shared" si="14"/>
        <v>0</v>
      </c>
      <c r="R22" s="24">
        <f t="shared" si="15"/>
        <v>0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3">
      <c r="B23" s="32"/>
      <c r="C23" s="33"/>
      <c r="D23" s="34"/>
      <c r="E23" s="32"/>
      <c r="F23" s="35"/>
      <c r="G23" s="22">
        <f t="shared" si="10"/>
        <v>0</v>
      </c>
      <c r="H23" s="36"/>
      <c r="I23" s="22">
        <f t="shared" si="11"/>
        <v>0</v>
      </c>
      <c r="J23" s="24">
        <f t="shared" si="12"/>
        <v>0</v>
      </c>
      <c r="K23" s="32"/>
      <c r="L23" s="33"/>
      <c r="M23" s="33"/>
      <c r="N23" s="37"/>
      <c r="O23" s="22">
        <f t="shared" si="13"/>
        <v>0</v>
      </c>
      <c r="P23" s="38"/>
      <c r="Q23" s="22">
        <f t="shared" si="14"/>
        <v>0</v>
      </c>
      <c r="R23" s="24">
        <f t="shared" si="15"/>
        <v>0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 x14ac:dyDescent="0.3">
      <c r="B24" s="32"/>
      <c r="C24" s="33"/>
      <c r="D24" s="34"/>
      <c r="E24" s="32"/>
      <c r="F24" s="35"/>
      <c r="G24" s="22">
        <f t="shared" si="10"/>
        <v>0</v>
      </c>
      <c r="H24" s="36"/>
      <c r="I24" s="22">
        <f t="shared" si="11"/>
        <v>0</v>
      </c>
      <c r="J24" s="24">
        <f t="shared" si="12"/>
        <v>0</v>
      </c>
      <c r="K24" s="32"/>
      <c r="L24" s="33"/>
      <c r="M24" s="33"/>
      <c r="N24" s="37"/>
      <c r="O24" s="22">
        <f t="shared" si="13"/>
        <v>0</v>
      </c>
      <c r="P24" s="38"/>
      <c r="Q24" s="22">
        <f t="shared" si="14"/>
        <v>0</v>
      </c>
      <c r="R24" s="24">
        <f t="shared" si="15"/>
        <v>0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 x14ac:dyDescent="0.3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 x14ac:dyDescent="0.3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3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3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3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3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" thickBot="1" x14ac:dyDescent="0.35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" thickBot="1" x14ac:dyDescent="0.35">
      <c r="B32" s="21" t="s">
        <v>18</v>
      </c>
      <c r="C32" s="23">
        <f>J32+R32+Z32</f>
        <v>0</v>
      </c>
      <c r="D32" s="18"/>
      <c r="E32" s="19">
        <f>SUM(E20:E31)</f>
        <v>0</v>
      </c>
      <c r="F32" s="18"/>
      <c r="G32" s="23">
        <f>SUM(G20:G31)</f>
        <v>0</v>
      </c>
      <c r="H32" s="18"/>
      <c r="I32" s="23">
        <f>SUM(I20:I31)</f>
        <v>0</v>
      </c>
      <c r="J32" s="25">
        <f>SUM(J20:J31)</f>
        <v>0</v>
      </c>
      <c r="K32" s="18"/>
      <c r="L32" s="18"/>
      <c r="M32" s="18"/>
      <c r="N32" s="18"/>
      <c r="O32" s="23">
        <f>SUM(O20:O31)</f>
        <v>0</v>
      </c>
      <c r="P32" s="18"/>
      <c r="Q32" s="23">
        <f>SUM(Q20:Q31)</f>
        <v>0</v>
      </c>
      <c r="R32" s="23">
        <f>SUM(R20:R31)</f>
        <v>0</v>
      </c>
      <c r="S32" s="18"/>
      <c r="T32" s="18"/>
      <c r="U32" s="18"/>
      <c r="V32" s="18"/>
      <c r="W32" s="23">
        <f>SUM(W20:W31)</f>
        <v>0</v>
      </c>
      <c r="X32" s="18"/>
      <c r="Y32" s="23">
        <f>SUM(Y20:Y31)</f>
        <v>0</v>
      </c>
      <c r="Z32" s="23">
        <f>SUM(Z20:Z31)</f>
        <v>0</v>
      </c>
      <c r="AA32" s="18"/>
      <c r="AB32" s="25">
        <f>SUM(AB20:AB31)</f>
        <v>0</v>
      </c>
    </row>
    <row r="33" spans="2:28" ht="43.2" x14ac:dyDescent="0.3">
      <c r="B33" s="134" t="s">
        <v>23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3">
      <c r="B34" s="32"/>
      <c r="C34" s="33"/>
      <c r="D34" s="34"/>
      <c r="E34" s="32"/>
      <c r="F34" s="35"/>
      <c r="G34" s="22">
        <f>E34*F34</f>
        <v>0</v>
      </c>
      <c r="H34" s="36"/>
      <c r="I34" s="22">
        <f>(F34*H34)*E34</f>
        <v>0</v>
      </c>
      <c r="J34" s="24">
        <f>G34+I34</f>
        <v>0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/>
      <c r="AB34" s="24">
        <f>(Z34*AA34)+Z34</f>
        <v>0</v>
      </c>
    </row>
    <row r="35" spans="2:28" x14ac:dyDescent="0.3">
      <c r="B35" s="32"/>
      <c r="C35" s="33"/>
      <c r="D35" s="34"/>
      <c r="E35" s="32"/>
      <c r="F35" s="35"/>
      <c r="G35" s="22">
        <f t="shared" ref="G35:G45" si="20">E35*F35</f>
        <v>0</v>
      </c>
      <c r="H35" s="36"/>
      <c r="I35" s="22">
        <f t="shared" ref="I35:I45" si="21">(F35*H35)*E35</f>
        <v>0</v>
      </c>
      <c r="J35" s="24">
        <f t="shared" ref="J35:J45" si="22">G35+I35</f>
        <v>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 x14ac:dyDescent="0.3">
      <c r="B36" s="32"/>
      <c r="C36" s="33"/>
      <c r="D36" s="34"/>
      <c r="E36" s="32"/>
      <c r="F36" s="35"/>
      <c r="G36" s="22">
        <f t="shared" si="20"/>
        <v>0</v>
      </c>
      <c r="H36" s="36"/>
      <c r="I36" s="22">
        <f t="shared" si="21"/>
        <v>0</v>
      </c>
      <c r="J36" s="24">
        <f t="shared" si="22"/>
        <v>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si="26"/>
        <v>0</v>
      </c>
      <c r="X36" s="36"/>
      <c r="Y36" s="22">
        <f t="shared" si="27"/>
        <v>0</v>
      </c>
      <c r="Z36" s="22">
        <f t="shared" si="28"/>
        <v>0</v>
      </c>
      <c r="AA36" s="36"/>
      <c r="AB36" s="24">
        <f t="shared" si="29"/>
        <v>0</v>
      </c>
    </row>
    <row r="37" spans="2:28" x14ac:dyDescent="0.3">
      <c r="B37" s="32"/>
      <c r="C37" s="33"/>
      <c r="D37" s="34"/>
      <c r="E37" s="32"/>
      <c r="F37" s="35"/>
      <c r="G37" s="22">
        <f t="shared" si="20"/>
        <v>0</v>
      </c>
      <c r="H37" s="36"/>
      <c r="I37" s="22">
        <f t="shared" si="21"/>
        <v>0</v>
      </c>
      <c r="J37" s="24">
        <f t="shared" si="22"/>
        <v>0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/>
      <c r="T37" s="33"/>
      <c r="U37" s="33"/>
      <c r="V37" s="35"/>
      <c r="W37" s="22">
        <f t="shared" si="26"/>
        <v>0</v>
      </c>
      <c r="X37" s="36"/>
      <c r="Y37" s="22">
        <f t="shared" si="27"/>
        <v>0</v>
      </c>
      <c r="Z37" s="22">
        <f t="shared" si="28"/>
        <v>0</v>
      </c>
      <c r="AA37" s="36"/>
      <c r="AB37" s="24">
        <f t="shared" si="29"/>
        <v>0</v>
      </c>
    </row>
    <row r="38" spans="2:28" x14ac:dyDescent="0.3">
      <c r="B38" s="32"/>
      <c r="C38" s="33"/>
      <c r="D38" s="34"/>
      <c r="E38" s="32"/>
      <c r="F38" s="35"/>
      <c r="G38" s="22">
        <f t="shared" si="20"/>
        <v>0</v>
      </c>
      <c r="H38" s="36"/>
      <c r="I38" s="22">
        <f t="shared" si="21"/>
        <v>0</v>
      </c>
      <c r="J38" s="24">
        <f t="shared" si="22"/>
        <v>0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/>
      <c r="T38" s="33"/>
      <c r="U38" s="33"/>
      <c r="V38" s="35"/>
      <c r="W38" s="22">
        <f t="shared" si="26"/>
        <v>0</v>
      </c>
      <c r="X38" s="36"/>
      <c r="Y38" s="22">
        <f t="shared" si="27"/>
        <v>0</v>
      </c>
      <c r="Z38" s="22">
        <f t="shared" si="28"/>
        <v>0</v>
      </c>
      <c r="AA38" s="36"/>
      <c r="AB38" s="24">
        <f t="shared" si="29"/>
        <v>0</v>
      </c>
    </row>
    <row r="39" spans="2:28" x14ac:dyDescent="0.3">
      <c r="B39" s="32"/>
      <c r="C39" s="33"/>
      <c r="D39" s="34"/>
      <c r="E39" s="32"/>
      <c r="F39" s="35"/>
      <c r="G39" s="22">
        <f t="shared" si="20"/>
        <v>0</v>
      </c>
      <c r="H39" s="36"/>
      <c r="I39" s="22">
        <f t="shared" si="21"/>
        <v>0</v>
      </c>
      <c r="J39" s="24">
        <f t="shared" si="22"/>
        <v>0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 x14ac:dyDescent="0.3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6"/>
        <v>0</v>
      </c>
      <c r="X40" s="36"/>
      <c r="Y40" s="22">
        <f t="shared" si="27"/>
        <v>0</v>
      </c>
      <c r="Z40" s="22">
        <f t="shared" si="28"/>
        <v>0</v>
      </c>
      <c r="AA40" s="36"/>
      <c r="AB40" s="24">
        <f t="shared" si="29"/>
        <v>0</v>
      </c>
    </row>
    <row r="41" spans="2:28" x14ac:dyDescent="0.3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 x14ac:dyDescent="0.3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 x14ac:dyDescent="0.3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 x14ac:dyDescent="0.3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" thickBot="1" x14ac:dyDescent="0.35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" thickBot="1" x14ac:dyDescent="0.35">
      <c r="B46" s="21" t="s">
        <v>18</v>
      </c>
      <c r="C46" s="23">
        <f>J46+R46+Z46</f>
        <v>0</v>
      </c>
      <c r="D46" s="18"/>
      <c r="E46" s="19">
        <f>SUM(E34:E45)</f>
        <v>0</v>
      </c>
      <c r="F46" s="18"/>
      <c r="G46" s="23">
        <f>SUM(G34:G45)</f>
        <v>0</v>
      </c>
      <c r="H46" s="18"/>
      <c r="I46" s="23">
        <f>SUM(I34:I45)</f>
        <v>0</v>
      </c>
      <c r="J46" s="25">
        <f>SUM(J34:J45)</f>
        <v>0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0</v>
      </c>
      <c r="X46" s="18"/>
      <c r="Y46" s="23">
        <f>SUM(Y34:Y45)</f>
        <v>0</v>
      </c>
      <c r="Z46" s="23">
        <f>SUM(Z34:Z45)</f>
        <v>0</v>
      </c>
      <c r="AA46" s="18"/>
      <c r="AB46" s="25">
        <f>SUM(AB34:AB45)</f>
        <v>0</v>
      </c>
    </row>
    <row r="47" spans="2:28" ht="43.2" x14ac:dyDescent="0.3">
      <c r="B47" s="134" t="s">
        <v>19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3">
      <c r="B48" s="32"/>
      <c r="C48" s="33"/>
      <c r="D48" s="34"/>
      <c r="E48" s="32"/>
      <c r="F48" s="35"/>
      <c r="G48" s="22">
        <f>E48*F48</f>
        <v>0</v>
      </c>
      <c r="H48" s="36"/>
      <c r="I48" s="22">
        <f>(F48*H48)*E48</f>
        <v>0</v>
      </c>
      <c r="J48" s="24">
        <f>G48+I48</f>
        <v>0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 x14ac:dyDescent="0.3">
      <c r="B49" s="32"/>
      <c r="C49" s="33"/>
      <c r="D49" s="34"/>
      <c r="E49" s="32"/>
      <c r="F49" s="35"/>
      <c r="G49" s="22">
        <f t="shared" ref="G49:G59" si="30">E49*F49</f>
        <v>0</v>
      </c>
      <c r="H49" s="36"/>
      <c r="I49" s="22">
        <f t="shared" ref="I49:I59" si="31">(F49*H49)*E49</f>
        <v>0</v>
      </c>
      <c r="J49" s="24">
        <f t="shared" ref="J49:J59" si="32">G49+I49</f>
        <v>0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 x14ac:dyDescent="0.3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3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3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3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3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3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3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3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3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" thickBot="1" x14ac:dyDescent="0.35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" thickBot="1" x14ac:dyDescent="0.35">
      <c r="B60" s="21" t="s">
        <v>18</v>
      </c>
      <c r="C60" s="23">
        <f>J60+R60+Z60</f>
        <v>0</v>
      </c>
      <c r="D60" s="18"/>
      <c r="E60" s="19">
        <f>SUM(E48:E59)</f>
        <v>0</v>
      </c>
      <c r="F60" s="18"/>
      <c r="G60" s="23">
        <f>SUM(G48:G59)</f>
        <v>0</v>
      </c>
      <c r="H60" s="18"/>
      <c r="I60" s="23">
        <f>SUM(I48:I59)</f>
        <v>0</v>
      </c>
      <c r="J60" s="25">
        <f>SUM(J48:J59)</f>
        <v>0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0</v>
      </c>
      <c r="X60" s="18"/>
      <c r="Y60" s="23">
        <f>SUM(Y48:Y59)</f>
        <v>0</v>
      </c>
      <c r="Z60" s="23">
        <f>SUM(Z48:Z59)</f>
        <v>0</v>
      </c>
      <c r="AA60" s="18"/>
      <c r="AB60" s="25">
        <f>SUM(AB48:AB59)</f>
        <v>0</v>
      </c>
    </row>
    <row r="61" spans="2:28" ht="43.2" x14ac:dyDescent="0.3">
      <c r="B61" s="134" t="s">
        <v>20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3">
      <c r="B62" s="32"/>
      <c r="C62" s="33"/>
      <c r="D62" s="34"/>
      <c r="E62" s="32"/>
      <c r="F62" s="35"/>
      <c r="G62" s="22">
        <f>E62*F62</f>
        <v>0</v>
      </c>
      <c r="H62" s="36"/>
      <c r="I62" s="22">
        <f>(F62*H62)*E62</f>
        <v>0</v>
      </c>
      <c r="J62" s="24">
        <f>G62+I62</f>
        <v>0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 x14ac:dyDescent="0.3">
      <c r="B63" s="32"/>
      <c r="C63" s="33"/>
      <c r="D63" s="34"/>
      <c r="E63" s="32"/>
      <c r="F63" s="35"/>
      <c r="G63" s="22">
        <f t="shared" ref="G63:G73" si="40">E63*F63</f>
        <v>0</v>
      </c>
      <c r="H63" s="36"/>
      <c r="I63" s="22">
        <f t="shared" ref="I63:I73" si="41">(F63*H63)*E63</f>
        <v>0</v>
      </c>
      <c r="J63" s="24">
        <f t="shared" ref="J63:J73" si="42">G63+I63</f>
        <v>0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/>
      <c r="T63" s="33"/>
      <c r="U63" s="33"/>
      <c r="V63" s="35"/>
      <c r="W63" s="22">
        <f t="shared" ref="W63:W73" si="46">U63*V63</f>
        <v>0</v>
      </c>
      <c r="X63" s="36"/>
      <c r="Y63" s="22">
        <f t="shared" ref="Y63:Y73" si="47">(V63*X63)*U63</f>
        <v>0</v>
      </c>
      <c r="Z63" s="22">
        <f t="shared" ref="Z63:Z73" si="48">W63+Y63</f>
        <v>0</v>
      </c>
      <c r="AA63" s="36"/>
      <c r="AB63" s="24">
        <f t="shared" ref="AB63:AB73" si="49">(Z63*AA63)+Z63</f>
        <v>0</v>
      </c>
    </row>
    <row r="64" spans="2:28" x14ac:dyDescent="0.3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 x14ac:dyDescent="0.3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 x14ac:dyDescent="0.3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 x14ac:dyDescent="0.3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 x14ac:dyDescent="0.3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 x14ac:dyDescent="0.3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 x14ac:dyDescent="0.3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 x14ac:dyDescent="0.3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 x14ac:dyDescent="0.3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" thickBot="1" x14ac:dyDescent="0.35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" thickBot="1" x14ac:dyDescent="0.35">
      <c r="B74" s="21" t="s">
        <v>18</v>
      </c>
      <c r="C74" s="23">
        <f>J74+R74+Z74</f>
        <v>0</v>
      </c>
      <c r="D74" s="18"/>
      <c r="E74" s="19">
        <f>SUM(E62:E73)</f>
        <v>0</v>
      </c>
      <c r="F74" s="18"/>
      <c r="G74" s="23">
        <f>SUM(G62:G73)</f>
        <v>0</v>
      </c>
      <c r="H74" s="18"/>
      <c r="I74" s="23">
        <f>SUM(I62:I73)</f>
        <v>0</v>
      </c>
      <c r="J74" s="25">
        <f>SUM(J62:J73)</f>
        <v>0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0</v>
      </c>
      <c r="X74" s="18"/>
      <c r="Y74" s="23">
        <f>SUM(Y62:Y73)</f>
        <v>0</v>
      </c>
      <c r="Z74" s="23">
        <f>SUM(Z62:Z73)</f>
        <v>0</v>
      </c>
      <c r="AA74" s="18"/>
      <c r="AB74" s="25">
        <f>SUM(AB62:AB73)</f>
        <v>0</v>
      </c>
    </row>
    <row r="75" spans="2:28" ht="43.2" x14ac:dyDescent="0.3">
      <c r="B75" s="134" t="s">
        <v>24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3">
      <c r="B76" s="32"/>
      <c r="C76" s="33"/>
      <c r="D76" s="34"/>
      <c r="E76" s="32"/>
      <c r="F76" s="35"/>
      <c r="G76" s="22">
        <f>E76*F76</f>
        <v>0</v>
      </c>
      <c r="H76" s="36"/>
      <c r="I76" s="22">
        <f>(F76*H76)*E76</f>
        <v>0</v>
      </c>
      <c r="J76" s="24">
        <f>G76+I76</f>
        <v>0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3">
      <c r="B77" s="32"/>
      <c r="C77" s="33"/>
      <c r="D77" s="34"/>
      <c r="E77" s="32"/>
      <c r="F77" s="35"/>
      <c r="G77" s="22">
        <f t="shared" ref="G77:G87" si="50">E77*F77</f>
        <v>0</v>
      </c>
      <c r="H77" s="36"/>
      <c r="I77" s="22">
        <f t="shared" ref="I77:I87" si="51">(F77*H77)*E77</f>
        <v>0</v>
      </c>
      <c r="J77" s="24">
        <f t="shared" ref="J77:J87" si="52">G77+I77</f>
        <v>0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 x14ac:dyDescent="0.3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 x14ac:dyDescent="0.3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 x14ac:dyDescent="0.3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 x14ac:dyDescent="0.3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 x14ac:dyDescent="0.3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 x14ac:dyDescent="0.3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 x14ac:dyDescent="0.3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 x14ac:dyDescent="0.3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 x14ac:dyDescent="0.3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" thickBot="1" x14ac:dyDescent="0.35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" thickBot="1" x14ac:dyDescent="0.35">
      <c r="B88" s="21" t="s">
        <v>18</v>
      </c>
      <c r="C88" s="23">
        <f>J88+R88+Z88</f>
        <v>0</v>
      </c>
      <c r="D88" s="18"/>
      <c r="E88" s="19">
        <f>SUM(E76:E87)</f>
        <v>0</v>
      </c>
      <c r="F88" s="18"/>
      <c r="G88" s="23">
        <f>SUM(G76:G87)</f>
        <v>0</v>
      </c>
      <c r="H88" s="18"/>
      <c r="I88" s="23">
        <f>SUM(I76:I87)</f>
        <v>0</v>
      </c>
      <c r="J88" s="25">
        <f>SUM(J76:J87)</f>
        <v>0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3.2" x14ac:dyDescent="0.3">
      <c r="B89" s="134" t="s">
        <v>25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3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3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 x14ac:dyDescent="0.3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 x14ac:dyDescent="0.3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 x14ac:dyDescent="0.3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 x14ac:dyDescent="0.3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 x14ac:dyDescent="0.3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 x14ac:dyDescent="0.3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 x14ac:dyDescent="0.3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 x14ac:dyDescent="0.3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 x14ac:dyDescent="0.3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" thickBot="1" x14ac:dyDescent="0.35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" thickBot="1" x14ac:dyDescent="0.35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3.2" x14ac:dyDescent="0.3">
      <c r="B103" s="41" t="s">
        <v>37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3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3">
      <c r="B105" s="32" t="s">
        <v>39</v>
      </c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 x14ac:dyDescent="0.3">
      <c r="B106" s="32" t="s">
        <v>26</v>
      </c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 x14ac:dyDescent="0.3">
      <c r="B107" s="32" t="s">
        <v>27</v>
      </c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 x14ac:dyDescent="0.3">
      <c r="B108" s="32" t="s">
        <v>34</v>
      </c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 x14ac:dyDescent="0.3">
      <c r="B109" s="32" t="s">
        <v>35</v>
      </c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 x14ac:dyDescent="0.3">
      <c r="B110" s="32" t="s">
        <v>36</v>
      </c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 x14ac:dyDescent="0.3">
      <c r="B111" s="32" t="s">
        <v>38</v>
      </c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 x14ac:dyDescent="0.3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 x14ac:dyDescent="0.3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 x14ac:dyDescent="0.3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" thickBot="1" x14ac:dyDescent="0.35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" thickBot="1" x14ac:dyDescent="0.35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" thickBot="1" x14ac:dyDescent="0.35">
      <c r="B128" s="27" t="s">
        <v>40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3">
      <c r="B129" s="4" t="s">
        <v>46</v>
      </c>
      <c r="C129" s="30"/>
      <c r="D129" s="30"/>
      <c r="E129" s="30"/>
      <c r="F129" s="31">
        <f>G102+G88+G74+G60+G46+G32+G18</f>
        <v>0</v>
      </c>
      <c r="H129" s="4" t="s">
        <v>64</v>
      </c>
      <c r="I129" s="30"/>
      <c r="J129" s="30"/>
      <c r="K129" s="30"/>
      <c r="L129" s="31">
        <f>(J102+J88+J74+J60+J46+J32+J18)*1.06</f>
        <v>0</v>
      </c>
      <c r="N129" s="4" t="s">
        <v>68</v>
      </c>
      <c r="O129" s="30"/>
      <c r="P129" s="30"/>
      <c r="Q129" s="30"/>
      <c r="R129" s="30"/>
      <c r="S129" s="31">
        <f>(J102+J88+J74+J60+J46+J32+J18)*1.21</f>
        <v>0</v>
      </c>
    </row>
    <row r="130" spans="2:19" x14ac:dyDescent="0.3">
      <c r="B130" s="7" t="s">
        <v>45</v>
      </c>
      <c r="C130" s="8"/>
      <c r="D130" s="8"/>
      <c r="E130" s="8"/>
      <c r="F130" s="24">
        <f>O102+O88+O74+O60+O46+O32+O18</f>
        <v>0</v>
      </c>
      <c r="H130" s="7" t="s">
        <v>65</v>
      </c>
      <c r="I130" s="8"/>
      <c r="J130" s="8"/>
      <c r="K130" s="8"/>
      <c r="L130" s="24">
        <f>(R102+R88+R74+R60+R46+R32+R18)*1.21</f>
        <v>0</v>
      </c>
      <c r="N130" s="7" t="s">
        <v>70</v>
      </c>
      <c r="O130" s="8"/>
      <c r="P130" s="8"/>
      <c r="Q130" s="8"/>
      <c r="R130" s="8"/>
      <c r="S130" s="24">
        <f>L130</f>
        <v>0</v>
      </c>
    </row>
    <row r="131" spans="2:19" x14ac:dyDescent="0.3">
      <c r="B131" s="7" t="s">
        <v>44</v>
      </c>
      <c r="C131" s="8"/>
      <c r="D131" s="8"/>
      <c r="E131" s="8"/>
      <c r="F131" s="24">
        <f>W102+W88+W74+W60+W46+W32+W18</f>
        <v>0</v>
      </c>
      <c r="H131" s="7" t="s">
        <v>66</v>
      </c>
      <c r="I131" s="8"/>
      <c r="J131" s="8"/>
      <c r="K131" s="8"/>
      <c r="L131" s="24">
        <f>AB102+AB88+AB74+AB60+AB46+AB32+AB18</f>
        <v>0</v>
      </c>
      <c r="N131" s="7" t="s">
        <v>69</v>
      </c>
      <c r="O131" s="8"/>
      <c r="P131" s="8"/>
      <c r="Q131" s="8"/>
      <c r="R131" s="8"/>
      <c r="S131" s="24">
        <f>L131</f>
        <v>0</v>
      </c>
    </row>
    <row r="132" spans="2:19" x14ac:dyDescent="0.3">
      <c r="B132" s="7" t="s">
        <v>31</v>
      </c>
      <c r="C132" s="8"/>
      <c r="D132" s="8"/>
      <c r="E132" s="8"/>
      <c r="F132" s="24">
        <f>G116+O116+W116</f>
        <v>0</v>
      </c>
      <c r="H132" s="7" t="s">
        <v>67</v>
      </c>
      <c r="I132" s="8"/>
      <c r="J132" s="8"/>
      <c r="K132" s="8"/>
      <c r="L132" s="24">
        <f>C116*1.21</f>
        <v>0</v>
      </c>
      <c r="N132" s="7" t="s">
        <v>67</v>
      </c>
      <c r="O132" s="8"/>
      <c r="P132" s="8"/>
      <c r="Q132" s="8"/>
      <c r="R132" s="8"/>
      <c r="S132" s="24">
        <f>L132</f>
        <v>0</v>
      </c>
    </row>
    <row r="133" spans="2:19" x14ac:dyDescent="0.3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3">
      <c r="B134" s="80" t="s">
        <v>47</v>
      </c>
      <c r="C134" s="8"/>
      <c r="D134" s="8"/>
      <c r="E134" s="8"/>
      <c r="F134" s="24">
        <f>SUM(F129:F132)</f>
        <v>0</v>
      </c>
      <c r="H134" s="7" t="s">
        <v>28</v>
      </c>
      <c r="I134" s="8"/>
      <c r="J134" s="8"/>
      <c r="K134" s="8"/>
      <c r="L134" s="24">
        <f>C116+C102+C88+C74+C60+C46+C32+C18</f>
        <v>0</v>
      </c>
      <c r="N134" s="7" t="s">
        <v>28</v>
      </c>
      <c r="O134" s="8"/>
      <c r="P134" s="8"/>
      <c r="Q134" s="8"/>
      <c r="R134" s="8"/>
      <c r="S134" s="24">
        <f>L134</f>
        <v>0</v>
      </c>
    </row>
    <row r="135" spans="2:19" x14ac:dyDescent="0.3">
      <c r="B135" s="7"/>
      <c r="C135" s="8"/>
      <c r="D135" s="8"/>
      <c r="E135" s="8"/>
      <c r="F135" s="13"/>
      <c r="H135" s="7" t="s">
        <v>33</v>
      </c>
      <c r="I135" s="8"/>
      <c r="J135" s="8"/>
      <c r="K135" s="8"/>
      <c r="L135" s="24">
        <f>L136-L134</f>
        <v>0</v>
      </c>
      <c r="N135" s="7" t="s">
        <v>33</v>
      </c>
      <c r="O135" s="8"/>
      <c r="P135" s="8"/>
      <c r="Q135" s="8"/>
      <c r="R135" s="8"/>
      <c r="S135" s="24">
        <f>S136-S134</f>
        <v>0</v>
      </c>
    </row>
    <row r="136" spans="2:19" ht="15" thickBot="1" x14ac:dyDescent="0.35">
      <c r="B136" s="9"/>
      <c r="C136" s="10"/>
      <c r="D136" s="10"/>
      <c r="E136" s="10"/>
      <c r="F136" s="13"/>
      <c r="H136" s="78" t="s">
        <v>32</v>
      </c>
      <c r="I136" s="79"/>
      <c r="J136" s="79"/>
      <c r="K136" s="79"/>
      <c r="L136" s="24">
        <f>SUM(L129:L132)</f>
        <v>0</v>
      </c>
      <c r="N136" s="78" t="s">
        <v>32</v>
      </c>
      <c r="O136" s="79"/>
      <c r="P136" s="79"/>
      <c r="Q136" s="79"/>
      <c r="R136" s="10"/>
      <c r="S136" s="63">
        <f>SUM(S129:S132)</f>
        <v>0</v>
      </c>
    </row>
    <row r="137" spans="2:19" ht="15" thickBot="1" x14ac:dyDescent="0.35"/>
    <row r="138" spans="2:19" x14ac:dyDescent="0.3">
      <c r="B138" s="4" t="s">
        <v>29</v>
      </c>
      <c r="C138" s="30"/>
      <c r="D138" s="30"/>
      <c r="E138" s="30"/>
      <c r="F138" s="31">
        <f>I18+Q18+Y18+Y32+Q32+I32+I46+Q46+Y46+Y60+Q60+I60+I74+Q74+Y74+Y88+Q88+I88+I102+Q102+Y102+Y116+Q116+I116</f>
        <v>0</v>
      </c>
    </row>
    <row r="139" spans="2:19" x14ac:dyDescent="0.3">
      <c r="B139" s="7" t="s">
        <v>86</v>
      </c>
      <c r="C139" s="8"/>
      <c r="D139" s="8"/>
      <c r="E139" s="8"/>
      <c r="F139" s="81" t="e">
        <f>F138/F134</f>
        <v>#DIV/0!</v>
      </c>
    </row>
    <row r="140" spans="2:19" x14ac:dyDescent="0.3">
      <c r="B140" s="7"/>
      <c r="C140" s="8"/>
      <c r="D140" s="8"/>
      <c r="E140" s="8"/>
      <c r="F140" s="13"/>
    </row>
    <row r="141" spans="2:19" x14ac:dyDescent="0.3">
      <c r="B141" s="7" t="s">
        <v>30</v>
      </c>
      <c r="C141" s="8"/>
      <c r="D141" s="8"/>
      <c r="E141" s="8"/>
      <c r="F141" s="13">
        <f>E116+E102+E88+E74+E60+E46+E32+E18</f>
        <v>0</v>
      </c>
    </row>
    <row r="142" spans="2:19" ht="15" thickBot="1" x14ac:dyDescent="0.35">
      <c r="B142" s="7"/>
      <c r="C142" s="8"/>
      <c r="D142" s="8"/>
      <c r="E142" s="8"/>
      <c r="F142" s="13"/>
    </row>
    <row r="143" spans="2:19" ht="15" thickBot="1" x14ac:dyDescent="0.35">
      <c r="B143" s="9" t="s">
        <v>43</v>
      </c>
      <c r="C143" s="10"/>
      <c r="D143" s="75"/>
      <c r="E143" s="10"/>
      <c r="F143" s="15"/>
    </row>
    <row r="144" spans="2:19" x14ac:dyDescent="0.3">
      <c r="B144" s="27" t="s">
        <v>41</v>
      </c>
      <c r="C144" s="27"/>
      <c r="D144" s="27"/>
      <c r="E144" s="27"/>
      <c r="F144" s="27"/>
      <c r="G144" s="27"/>
      <c r="H144" s="27"/>
      <c r="I144" s="27"/>
    </row>
  </sheetData>
  <sheetProtection password="DD71" sheet="1" objects="1" scenarios="1"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opLeftCell="A52" workbookViewId="0">
      <selection activeCell="K36" sqref="K36"/>
    </sheetView>
  </sheetViews>
  <sheetFormatPr defaultRowHeight="14.4" x14ac:dyDescent="0.3"/>
  <cols>
    <col min="2" max="2" width="26.44140625" customWidth="1"/>
    <col min="3" max="3" width="10.109375" customWidth="1"/>
    <col min="4" max="4" width="9.88671875" customWidth="1"/>
    <col min="5" max="5" width="10.5546875" customWidth="1"/>
    <col min="8" max="8" width="12.88671875" customWidth="1"/>
  </cols>
  <sheetData>
    <row r="1" spans="2:17" ht="15" thickBot="1" x14ac:dyDescent="0.35"/>
    <row r="2" spans="2:17" ht="21.6" thickBot="1" x14ac:dyDescent="0.45">
      <c r="B2" s="130" t="str">
        <f>Voorcalculatie!B2:F2</f>
        <v>Project:</v>
      </c>
      <c r="C2" s="131"/>
      <c r="D2" s="131"/>
      <c r="E2" s="131"/>
      <c r="F2" s="132"/>
    </row>
    <row r="3" spans="2:17" ht="21.6" thickBot="1" x14ac:dyDescent="0.45">
      <c r="B3" s="130" t="str">
        <f>Voorcalculatie!B3</f>
        <v>Naam en klas:</v>
      </c>
      <c r="C3" s="131"/>
      <c r="D3" s="131"/>
      <c r="E3" s="131"/>
      <c r="F3" s="132"/>
    </row>
    <row r="4" spans="2:17" ht="25.8" x14ac:dyDescent="0.5">
      <c r="B4" s="3" t="s">
        <v>42</v>
      </c>
      <c r="C4" s="3"/>
      <c r="D4" s="3"/>
      <c r="E4" s="3"/>
      <c r="G4" s="89" t="s">
        <v>49</v>
      </c>
      <c r="H4" s="90"/>
      <c r="I4" s="90"/>
      <c r="J4" s="95"/>
      <c r="K4" s="95"/>
    </row>
    <row r="5" spans="2:17" ht="18.600000000000001" thickBot="1" x14ac:dyDescent="0.4">
      <c r="B5" s="20" t="s">
        <v>0</v>
      </c>
      <c r="E5" s="20" t="s">
        <v>3</v>
      </c>
      <c r="H5" s="20" t="s">
        <v>10</v>
      </c>
      <c r="M5" s="20" t="s">
        <v>7</v>
      </c>
    </row>
    <row r="6" spans="2:17" ht="28.8" x14ac:dyDescent="0.3">
      <c r="B6" s="96" t="str">
        <f>Voorcalculatie!B5</f>
        <v>groep 1</v>
      </c>
      <c r="C6" s="5" t="s">
        <v>1</v>
      </c>
      <c r="D6" s="6" t="s">
        <v>2</v>
      </c>
      <c r="E6" s="11" t="s">
        <v>82</v>
      </c>
      <c r="F6" s="5" t="s">
        <v>5</v>
      </c>
      <c r="G6" s="5" t="s">
        <v>14</v>
      </c>
      <c r="H6" s="11" t="s">
        <v>73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3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3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3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3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 x14ac:dyDescent="0.3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3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3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3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3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3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3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" thickBot="1" x14ac:dyDescent="0.35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" thickBot="1" x14ac:dyDescent="0.35">
      <c r="B19" s="21" t="s">
        <v>81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28.8" x14ac:dyDescent="0.3">
      <c r="B20" s="96" t="str">
        <f>Voorcalculatie!B19</f>
        <v>groep 2</v>
      </c>
      <c r="C20" s="5" t="s">
        <v>1</v>
      </c>
      <c r="D20" s="6" t="s">
        <v>2</v>
      </c>
      <c r="E20" s="11" t="s">
        <v>82</v>
      </c>
      <c r="F20" s="5" t="s">
        <v>5</v>
      </c>
      <c r="G20" s="5" t="s">
        <v>14</v>
      </c>
      <c r="H20" s="11" t="s">
        <v>73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3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3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3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3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3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3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3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3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3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3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3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" thickBot="1" x14ac:dyDescent="0.35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" thickBot="1" x14ac:dyDescent="0.35">
      <c r="B33" s="21" t="s">
        <v>81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28.8" x14ac:dyDescent="0.3">
      <c r="B34" s="96" t="str">
        <f>Voorcalculatie!B33</f>
        <v>groep 3</v>
      </c>
      <c r="C34" s="5" t="s">
        <v>1</v>
      </c>
      <c r="D34" s="6" t="s">
        <v>2</v>
      </c>
      <c r="E34" s="11" t="s">
        <v>82</v>
      </c>
      <c r="F34" s="5" t="s">
        <v>5</v>
      </c>
      <c r="G34" s="5" t="s">
        <v>14</v>
      </c>
      <c r="H34" s="11" t="s">
        <v>73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3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3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3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3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3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3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3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3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3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3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3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" thickBot="1" x14ac:dyDescent="0.35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" thickBot="1" x14ac:dyDescent="0.35">
      <c r="B47" s="21" t="s">
        <v>81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3.2" x14ac:dyDescent="0.3">
      <c r="B48" s="96" t="str">
        <f>Voorcalculatie!B47</f>
        <v>groep 4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73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3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3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3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3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3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3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3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3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3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3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3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" thickBot="1" x14ac:dyDescent="0.35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" thickBot="1" x14ac:dyDescent="0.35">
      <c r="B61" s="21" t="s">
        <v>81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28.8" x14ac:dyDescent="0.3">
      <c r="B62" s="96" t="str">
        <f>Voorcalculatie!B61</f>
        <v>groep 5</v>
      </c>
      <c r="C62" s="5" t="s">
        <v>1</v>
      </c>
      <c r="D62" s="6" t="s">
        <v>2</v>
      </c>
      <c r="E62" s="11" t="s">
        <v>82</v>
      </c>
      <c r="F62" s="5" t="s">
        <v>5</v>
      </c>
      <c r="G62" s="5" t="s">
        <v>14</v>
      </c>
      <c r="H62" s="11" t="s">
        <v>73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3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3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3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3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3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3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3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3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3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3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3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" thickBot="1" x14ac:dyDescent="0.35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" thickBot="1" x14ac:dyDescent="0.35">
      <c r="B75" s="21" t="s">
        <v>81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28.8" x14ac:dyDescent="0.3">
      <c r="B76" s="96" t="str">
        <f>Voorcalculatie!B75</f>
        <v>groep 6</v>
      </c>
      <c r="C76" s="5" t="s">
        <v>1</v>
      </c>
      <c r="D76" s="6" t="s">
        <v>2</v>
      </c>
      <c r="E76" s="11" t="s">
        <v>82</v>
      </c>
      <c r="F76" s="5" t="s">
        <v>5</v>
      </c>
      <c r="G76" s="5" t="s">
        <v>14</v>
      </c>
      <c r="H76" s="11" t="s">
        <v>73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3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3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3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3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3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3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3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3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3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3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3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" thickBot="1" x14ac:dyDescent="0.35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" thickBot="1" x14ac:dyDescent="0.35">
      <c r="B89" s="21" t="s">
        <v>81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28.8" x14ac:dyDescent="0.3">
      <c r="B90" s="96" t="str">
        <f>Voorcalculatie!B89</f>
        <v>groep 7</v>
      </c>
      <c r="C90" s="5" t="s">
        <v>1</v>
      </c>
      <c r="D90" s="6" t="s">
        <v>2</v>
      </c>
      <c r="E90" s="11" t="s">
        <v>82</v>
      </c>
      <c r="F90" s="5" t="s">
        <v>5</v>
      </c>
      <c r="G90" s="5" t="s">
        <v>14</v>
      </c>
      <c r="H90" s="11" t="s">
        <v>73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3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3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3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3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3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3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3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3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3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3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3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" thickBot="1" x14ac:dyDescent="0.35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" thickBot="1" x14ac:dyDescent="0.35">
      <c r="B103" s="21" t="s">
        <v>81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28.8" x14ac:dyDescent="0.3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82</v>
      </c>
      <c r="F104" s="5" t="s">
        <v>5</v>
      </c>
      <c r="G104" s="5" t="s">
        <v>14</v>
      </c>
      <c r="H104" s="11" t="s">
        <v>73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3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3">
      <c r="B106" s="32" t="s">
        <v>39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3">
      <c r="B107" s="32" t="s">
        <v>26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3">
      <c r="B108" s="32" t="s">
        <v>27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3">
      <c r="B109" s="32" t="s">
        <v>34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3">
      <c r="B110" s="32" t="s">
        <v>35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3">
      <c r="B111" s="32" t="s">
        <v>36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3">
      <c r="B112" s="32" t="s">
        <v>38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3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3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3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" thickBot="1" x14ac:dyDescent="0.35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" thickBot="1" x14ac:dyDescent="0.35">
      <c r="B117" s="21" t="s">
        <v>81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3">
      <c r="C120" t="s">
        <v>76</v>
      </c>
      <c r="D120" t="s">
        <v>74</v>
      </c>
      <c r="E120" t="s">
        <v>78</v>
      </c>
      <c r="G120" t="s">
        <v>75</v>
      </c>
      <c r="H120" t="s">
        <v>79</v>
      </c>
      <c r="I120" t="s">
        <v>80</v>
      </c>
    </row>
    <row r="121" spans="2:17" s="55" customFormat="1" x14ac:dyDescent="0.3">
      <c r="B121" s="55" t="str">
        <f>B6</f>
        <v>groep 1</v>
      </c>
      <c r="C121" s="92">
        <f>Voorcalculatie!G18+Voorcalculatie!O18+Voorcalculatie!W18</f>
        <v>0</v>
      </c>
      <c r="D121" s="92">
        <f>C19</f>
        <v>0</v>
      </c>
      <c r="E121" s="92">
        <f>D121-C121</f>
        <v>0</v>
      </c>
      <c r="G121" s="91">
        <f>Voorcalculatie!E18</f>
        <v>0</v>
      </c>
      <c r="H121" s="91">
        <f>E19</f>
        <v>0</v>
      </c>
      <c r="I121" s="91">
        <f>H121-G121</f>
        <v>0</v>
      </c>
    </row>
    <row r="122" spans="2:17" s="55" customFormat="1" x14ac:dyDescent="0.3">
      <c r="B122" s="55" t="str">
        <f>B20</f>
        <v>groep 2</v>
      </c>
      <c r="C122" s="92">
        <f>Voorcalculatie!G32+Voorcalculatie!O32+Voorcalculatie!W32</f>
        <v>0</v>
      </c>
      <c r="D122" s="92">
        <f>C33</f>
        <v>0</v>
      </c>
      <c r="E122" s="92">
        <f t="shared" ref="E122:E128" si="24">D122-C122</f>
        <v>0</v>
      </c>
      <c r="G122" s="91">
        <f>Voorcalculatie!E32</f>
        <v>0</v>
      </c>
      <c r="H122" s="91">
        <f>E33</f>
        <v>0</v>
      </c>
      <c r="I122" s="91">
        <f t="shared" ref="I122:I128" si="25">H122-G122</f>
        <v>0</v>
      </c>
    </row>
    <row r="123" spans="2:17" s="55" customFormat="1" x14ac:dyDescent="0.3">
      <c r="B123" s="55" t="str">
        <f>B34</f>
        <v>groep 3</v>
      </c>
      <c r="C123" s="92">
        <f>Voorcalculatie!G46+Voorcalculatie!O46+Voorcalculatie!W46</f>
        <v>0</v>
      </c>
      <c r="D123" s="92">
        <f>C47</f>
        <v>0</v>
      </c>
      <c r="E123" s="92">
        <f t="shared" si="24"/>
        <v>0</v>
      </c>
      <c r="G123" s="91">
        <f>Voorcalculatie!E46</f>
        <v>0</v>
      </c>
      <c r="H123" s="91">
        <f>E47</f>
        <v>0</v>
      </c>
      <c r="I123" s="91">
        <f t="shared" si="25"/>
        <v>0</v>
      </c>
    </row>
    <row r="124" spans="2:17" s="55" customFormat="1" x14ac:dyDescent="0.3">
      <c r="B124" s="55" t="str">
        <f>B48</f>
        <v>groep 4</v>
      </c>
      <c r="C124" s="92">
        <f>Voorcalculatie!G60+Voorcalculatie!O60+Voorcalculatie!W60</f>
        <v>0</v>
      </c>
      <c r="D124" s="92">
        <f>C61</f>
        <v>0</v>
      </c>
      <c r="E124" s="92">
        <f t="shared" si="24"/>
        <v>0</v>
      </c>
      <c r="G124" s="91">
        <f>Voorcalculatie!E60</f>
        <v>0</v>
      </c>
      <c r="H124" s="91">
        <f>E61</f>
        <v>0</v>
      </c>
      <c r="I124" s="91">
        <f t="shared" si="25"/>
        <v>0</v>
      </c>
    </row>
    <row r="125" spans="2:17" s="55" customFormat="1" x14ac:dyDescent="0.3">
      <c r="B125" s="55" t="str">
        <f>B62</f>
        <v>groep 5</v>
      </c>
      <c r="C125" s="92">
        <f>Voorcalculatie!G74+Voorcalculatie!O74+Voorcalculatie!W74</f>
        <v>0</v>
      </c>
      <c r="D125" s="92">
        <f>C75</f>
        <v>0</v>
      </c>
      <c r="E125" s="92">
        <f t="shared" si="24"/>
        <v>0</v>
      </c>
      <c r="G125" s="91">
        <f>Voorcalculatie!E74</f>
        <v>0</v>
      </c>
      <c r="H125" s="91">
        <f>E75</f>
        <v>0</v>
      </c>
      <c r="I125" s="91">
        <f t="shared" si="25"/>
        <v>0</v>
      </c>
    </row>
    <row r="126" spans="2:17" s="55" customFormat="1" x14ac:dyDescent="0.3">
      <c r="B126" s="55" t="str">
        <f>B76</f>
        <v>groep 6</v>
      </c>
      <c r="C126" s="92">
        <f>Voorcalculatie!G88+Voorcalculatie!O88+Voorcalculatie!W88</f>
        <v>0</v>
      </c>
      <c r="D126" s="92">
        <f>C89</f>
        <v>0</v>
      </c>
      <c r="E126" s="92">
        <f t="shared" si="24"/>
        <v>0</v>
      </c>
      <c r="G126" s="91">
        <f>Voorcalculatie!E88</f>
        <v>0</v>
      </c>
      <c r="H126" s="91">
        <f>E89</f>
        <v>0</v>
      </c>
      <c r="I126" s="91">
        <f t="shared" si="25"/>
        <v>0</v>
      </c>
    </row>
    <row r="127" spans="2:17" s="55" customFormat="1" x14ac:dyDescent="0.3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28.8" x14ac:dyDescent="0.3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3">
      <c r="B130" s="1" t="s">
        <v>77</v>
      </c>
      <c r="C130" s="94">
        <f>SUM(C121:C128)</f>
        <v>0</v>
      </c>
      <c r="D130" s="94">
        <f>SUM(D121:D128)</f>
        <v>0</v>
      </c>
      <c r="E130" s="94">
        <f>D130-C130</f>
        <v>0</v>
      </c>
      <c r="F130" t="s">
        <v>83</v>
      </c>
      <c r="G130" s="93">
        <f>SUM(G121:G128)</f>
        <v>0</v>
      </c>
      <c r="H130" s="93">
        <f>SUM(H121:H128)</f>
        <v>0</v>
      </c>
      <c r="I130" s="93">
        <f>H130-G130</f>
        <v>0</v>
      </c>
    </row>
    <row r="132" spans="2:9" ht="15" thickBot="1" x14ac:dyDescent="0.35"/>
    <row r="133" spans="2:9" x14ac:dyDescent="0.3">
      <c r="B133" s="84" t="s">
        <v>56</v>
      </c>
      <c r="C133" s="30"/>
      <c r="D133" s="30"/>
      <c r="E133" s="82">
        <f>D130</f>
        <v>0</v>
      </c>
    </row>
    <row r="134" spans="2:9" x14ac:dyDescent="0.3">
      <c r="B134" s="85" t="s">
        <v>55</v>
      </c>
      <c r="C134" s="8"/>
      <c r="D134" s="8"/>
      <c r="E134" s="74"/>
    </row>
    <row r="135" spans="2:9" ht="15" thickBot="1" x14ac:dyDescent="0.35">
      <c r="B135" s="85"/>
      <c r="C135" s="8"/>
      <c r="D135" s="8"/>
      <c r="E135" s="83"/>
    </row>
    <row r="136" spans="2:9" ht="15" thickBot="1" x14ac:dyDescent="0.35">
      <c r="B136" s="69" t="s">
        <v>63</v>
      </c>
      <c r="C136" s="18"/>
      <c r="D136" s="18"/>
      <c r="E136" s="68">
        <f>E134-E133</f>
        <v>0</v>
      </c>
    </row>
    <row r="137" spans="2:9" ht="15" thickBot="1" x14ac:dyDescent="0.35"/>
    <row r="138" spans="2:9" ht="15" thickBot="1" x14ac:dyDescent="0.35">
      <c r="B138" s="17" t="s">
        <v>84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22" workbookViewId="0">
      <selection activeCell="C51" sqref="C51"/>
    </sheetView>
  </sheetViews>
  <sheetFormatPr defaultRowHeight="14.4" x14ac:dyDescent="0.3"/>
  <cols>
    <col min="3" max="3" width="6.44140625" customWidth="1"/>
    <col min="5" max="5" width="10" customWidth="1"/>
    <col min="6" max="6" width="31.44140625" customWidth="1"/>
    <col min="10" max="10" width="10.6640625" customWidth="1"/>
    <col min="11" max="11" width="27.88671875" customWidth="1"/>
    <col min="15" max="15" width="10.6640625" customWidth="1"/>
  </cols>
  <sheetData>
    <row r="1" spans="1:16" ht="15" thickBot="1" x14ac:dyDescent="0.35"/>
    <row r="2" spans="1:16" ht="21.6" thickBot="1" x14ac:dyDescent="0.45">
      <c r="B2" s="130" t="str">
        <f>Voorcalculatie!B2</f>
        <v>Project:</v>
      </c>
      <c r="C2" s="131"/>
      <c r="D2" s="131"/>
      <c r="E2" s="131"/>
      <c r="F2" s="132"/>
    </row>
    <row r="3" spans="1:16" ht="21.6" thickBot="1" x14ac:dyDescent="0.45">
      <c r="B3" s="130" t="str">
        <f>Voorcalculatie!B3</f>
        <v>Naam en klas:</v>
      </c>
      <c r="C3" s="131"/>
      <c r="D3" s="131"/>
      <c r="E3" s="131"/>
      <c r="F3" s="132"/>
    </row>
    <row r="4" spans="1:16" ht="23.4" x14ac:dyDescent="0.45">
      <c r="A4" s="8"/>
      <c r="B4" s="8"/>
      <c r="C4" s="8"/>
      <c r="F4" s="59" t="s">
        <v>48</v>
      </c>
      <c r="G4" s="60"/>
      <c r="H4" s="60"/>
      <c r="K4" s="60" t="s">
        <v>42</v>
      </c>
      <c r="L4" s="60"/>
      <c r="M4" s="60"/>
      <c r="N4" s="8"/>
      <c r="O4" s="8"/>
      <c r="P4" s="8"/>
    </row>
    <row r="5" spans="1:16" ht="15" thickBot="1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8.600000000000001" thickBot="1" x14ac:dyDescent="0.4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43.8" thickBot="1" x14ac:dyDescent="0.35">
      <c r="A7" s="53"/>
      <c r="B7" s="44" t="s">
        <v>50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3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3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3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3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3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3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3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3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3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3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3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3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3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3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3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3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3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3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3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3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3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3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3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3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3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3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3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3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3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3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3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3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3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3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3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3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" thickBot="1" x14ac:dyDescent="0.35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" thickBot="1" x14ac:dyDescent="0.35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" thickBot="1" x14ac:dyDescent="0.35">
      <c r="A46" s="16"/>
      <c r="B46" s="115" t="s">
        <v>71</v>
      </c>
      <c r="C46" s="116">
        <f>SUM(C8:C44)</f>
        <v>0</v>
      </c>
      <c r="D46" s="115"/>
      <c r="E46" s="115"/>
      <c r="F46" s="115"/>
      <c r="G46" s="117" t="s">
        <v>47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" thickBot="1" x14ac:dyDescent="0.35">
      <c r="A47" s="16"/>
      <c r="B47" s="101" t="s">
        <v>51</v>
      </c>
      <c r="C47" s="103"/>
      <c r="D47" s="102"/>
      <c r="E47" s="68">
        <f>SUM(E8:E44)</f>
        <v>0</v>
      </c>
      <c r="F47" s="120"/>
      <c r="G47" s="121" t="s">
        <v>53</v>
      </c>
      <c r="H47" s="100"/>
      <c r="I47" s="122"/>
      <c r="J47" s="68">
        <f>SUM(J8:J44)</f>
        <v>0</v>
      </c>
      <c r="K47" s="101"/>
      <c r="L47" s="123" t="s">
        <v>54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" thickBot="1" x14ac:dyDescent="0.35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" thickBot="1" x14ac:dyDescent="0.35">
      <c r="A49" s="16"/>
      <c r="B49" s="16"/>
      <c r="C49" s="42"/>
      <c r="D49" s="101" t="s">
        <v>72</v>
      </c>
      <c r="E49" s="102"/>
      <c r="F49" s="103"/>
      <c r="G49" s="104"/>
      <c r="H49" s="42"/>
      <c r="I49" s="37"/>
      <c r="J49" s="26"/>
      <c r="K49" s="84" t="s">
        <v>56</v>
      </c>
      <c r="L49" s="82">
        <f>E47+J47+O47+G56</f>
        <v>0</v>
      </c>
      <c r="M49" s="42"/>
      <c r="N49" s="84" t="s">
        <v>57</v>
      </c>
      <c r="O49" s="105"/>
      <c r="P49" s="106"/>
      <c r="Q49" s="106"/>
      <c r="R49" s="106"/>
      <c r="S49" s="67">
        <f>Voorcalculatie!F134</f>
        <v>0</v>
      </c>
    </row>
    <row r="50" spans="1:19" ht="15" thickBot="1" x14ac:dyDescent="0.35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55</v>
      </c>
      <c r="L50" s="74"/>
      <c r="M50" s="42"/>
      <c r="N50" s="98" t="s">
        <v>58</v>
      </c>
      <c r="O50" s="99"/>
      <c r="P50" s="100"/>
      <c r="Q50" s="100"/>
      <c r="R50" s="100"/>
      <c r="S50" s="58">
        <f>Voorcalculatie!F138</f>
        <v>0</v>
      </c>
    </row>
    <row r="51" spans="1:19" ht="15" thickBot="1" x14ac:dyDescent="0.35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" thickBot="1" x14ac:dyDescent="0.35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63</v>
      </c>
      <c r="L52" s="68">
        <f>L50-L49</f>
        <v>0</v>
      </c>
      <c r="M52" s="42"/>
      <c r="N52" s="109" t="s">
        <v>59</v>
      </c>
      <c r="O52" s="105"/>
      <c r="P52" s="106"/>
      <c r="Q52" s="106"/>
      <c r="R52" s="106"/>
      <c r="S52" s="88">
        <f>Voorcalculatie!F141</f>
        <v>0</v>
      </c>
    </row>
    <row r="53" spans="1:19" x14ac:dyDescent="0.3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60</v>
      </c>
      <c r="O53" s="107"/>
      <c r="P53" s="108"/>
      <c r="Q53" s="108"/>
      <c r="R53" s="108"/>
      <c r="S53" s="87">
        <f>C46</f>
        <v>0</v>
      </c>
    </row>
    <row r="54" spans="1:19" x14ac:dyDescent="0.3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3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61</v>
      </c>
      <c r="O55" s="107"/>
      <c r="P55" s="108"/>
      <c r="Q55" s="108"/>
      <c r="R55" s="108"/>
      <c r="S55" s="111">
        <f>S53-S52</f>
        <v>0</v>
      </c>
    </row>
    <row r="56" spans="1:19" ht="15" thickBot="1" x14ac:dyDescent="0.35">
      <c r="A56" s="16"/>
      <c r="B56" s="16"/>
      <c r="C56" s="42"/>
      <c r="D56" s="98" t="s">
        <v>52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62</v>
      </c>
      <c r="O56" s="99"/>
      <c r="P56" s="100"/>
      <c r="Q56" s="100"/>
      <c r="R56" s="100"/>
      <c r="S56" s="113"/>
    </row>
    <row r="57" spans="1:19" x14ac:dyDescent="0.3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3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3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3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3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3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3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3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3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3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3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3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3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3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3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3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3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3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3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3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3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3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3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3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3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3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3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3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3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3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3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3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3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3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3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3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3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3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3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3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3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3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3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3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3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3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3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3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3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3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3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3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3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3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3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3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3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3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3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3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3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3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3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3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3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3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3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3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3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3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3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3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3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3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3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3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3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3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3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3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3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3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3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3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3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3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3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3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3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3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36" sqref="N3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Joan van den Elsen</cp:lastModifiedBy>
  <dcterms:created xsi:type="dcterms:W3CDTF">2014-09-06T19:11:13Z</dcterms:created>
  <dcterms:modified xsi:type="dcterms:W3CDTF">2018-03-19T09:57:36Z</dcterms:modified>
</cp:coreProperties>
</file>